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6" windowWidth="19140" windowHeight="10260" tabRatio="899"/>
  </bookViews>
  <sheets>
    <sheet name="Input" sheetId="15" r:id="rId1"/>
    <sheet name="Output" sheetId="16" r:id="rId2"/>
    <sheet name="Document Sources and Data" sheetId="1" r:id="rId3"/>
    <sheet name="GIS Sources and Data" sheetId="2" r:id="rId4"/>
    <sheet name="Physical Supply by HUC 8 Detail" sheetId="3" r:id="rId5"/>
    <sheet name="Physical Supply by HUC 8" sheetId="4" r:id="rId6"/>
    <sheet name="Water Use Current Detail" sheetId="5" r:id="rId7"/>
    <sheet name="Water Use Current M&amp;I and Ag" sheetId="17" r:id="rId8"/>
    <sheet name="Water Use Current Thermo" sheetId="12" r:id="rId9"/>
    <sheet name="Current Groundwater Detail" sheetId="6" r:id="rId10"/>
    <sheet name="Current Groundwater Pumping" sheetId="14" r:id="rId11"/>
    <sheet name="Water Use Future Detail" sheetId="20" r:id="rId12"/>
    <sheet name="Water Use Future" sheetId="7" r:id="rId13"/>
    <sheet name="Recharge Detail" sheetId="8" r:id="rId14"/>
    <sheet name="Recharge" sheetId="9" r:id="rId15"/>
    <sheet name="Storage Details" sheetId="10" r:id="rId16"/>
    <sheet name="Storage" sheetId="11" r:id="rId17"/>
    <sheet name="Species_Details" sheetId="19" r:id="rId18"/>
    <sheet name="Species" sheetId="13" r:id="rId19"/>
  </sheets>
  <definedNames>
    <definedName name="_xlnm._FilterDatabase" localSheetId="5" hidden="1">'Physical Supply by HUC 8'!$A$1:$AR$92</definedName>
  </definedNames>
  <calcPr calcId="145621"/>
</workbook>
</file>

<file path=xl/calcChain.xml><?xml version="1.0" encoding="utf-8"?>
<calcChain xmlns="http://schemas.openxmlformats.org/spreadsheetml/2006/main">
  <c r="L6" i="16" l="1"/>
  <c r="M6" i="16"/>
  <c r="L7" i="16"/>
  <c r="M7" i="16"/>
  <c r="L8" i="16"/>
  <c r="M8" i="16"/>
  <c r="L9" i="16"/>
  <c r="M9" i="16"/>
  <c r="L10" i="16"/>
  <c r="M10" i="16"/>
  <c r="L11" i="16"/>
  <c r="M11" i="16"/>
  <c r="L12" i="16"/>
  <c r="M12" i="16"/>
  <c r="L13" i="16"/>
  <c r="M13" i="16"/>
  <c r="L14" i="16"/>
  <c r="M14" i="16"/>
  <c r="L15" i="16"/>
  <c r="M15" i="16"/>
  <c r="L16" i="16"/>
  <c r="M16" i="16"/>
  <c r="L17" i="16"/>
  <c r="M17" i="16"/>
  <c r="L18" i="16"/>
  <c r="M18" i="16"/>
  <c r="L19" i="16"/>
  <c r="M19" i="16"/>
  <c r="L20" i="16"/>
  <c r="M20" i="16"/>
  <c r="L21" i="16"/>
  <c r="M21" i="16"/>
  <c r="L22" i="16"/>
  <c r="M22" i="16"/>
  <c r="L23" i="16"/>
  <c r="M23" i="16"/>
  <c r="L24" i="16"/>
  <c r="M24" i="16"/>
  <c r="L25" i="16"/>
  <c r="M25" i="16"/>
  <c r="L26" i="16"/>
  <c r="M26" i="16"/>
  <c r="L27" i="16"/>
  <c r="M27" i="16"/>
  <c r="L28" i="16"/>
  <c r="M28" i="16"/>
  <c r="L29" i="16"/>
  <c r="M29" i="16"/>
  <c r="L30" i="16"/>
  <c r="M30" i="16"/>
  <c r="L31" i="16"/>
  <c r="M31" i="16"/>
  <c r="L32" i="16"/>
  <c r="M32" i="16"/>
  <c r="L33" i="16"/>
  <c r="M33" i="16"/>
  <c r="L34" i="16"/>
  <c r="M34" i="16"/>
  <c r="L35" i="16"/>
  <c r="M35" i="16"/>
  <c r="L36" i="16"/>
  <c r="M36" i="16"/>
  <c r="L37" i="16"/>
  <c r="M37" i="16"/>
  <c r="L38" i="16"/>
  <c r="M38" i="16"/>
  <c r="L39" i="16"/>
  <c r="M39" i="16"/>
  <c r="L40" i="16"/>
  <c r="M40" i="16"/>
  <c r="L41" i="16"/>
  <c r="M41" i="16"/>
  <c r="L42" i="16"/>
  <c r="M42" i="16"/>
  <c r="L43" i="16"/>
  <c r="M43" i="16"/>
  <c r="L44" i="16"/>
  <c r="M44" i="16"/>
  <c r="L45" i="16"/>
  <c r="M45" i="16"/>
  <c r="L46" i="16"/>
  <c r="M46" i="16"/>
  <c r="L47" i="16"/>
  <c r="M47" i="16"/>
  <c r="L48" i="16"/>
  <c r="M48" i="16"/>
  <c r="L49" i="16"/>
  <c r="M49" i="16"/>
  <c r="L50" i="16"/>
  <c r="M50" i="16"/>
  <c r="L51" i="16"/>
  <c r="M51" i="16"/>
  <c r="L52" i="16"/>
  <c r="M52" i="16"/>
  <c r="L53" i="16"/>
  <c r="M53" i="16"/>
  <c r="L54" i="16"/>
  <c r="M54" i="16"/>
  <c r="L55" i="16"/>
  <c r="M55" i="16"/>
  <c r="L56" i="16"/>
  <c r="M56" i="16"/>
  <c r="L57" i="16"/>
  <c r="M57" i="16"/>
  <c r="L58" i="16"/>
  <c r="M58" i="16"/>
  <c r="L59" i="16"/>
  <c r="M59" i="16"/>
  <c r="L60" i="16"/>
  <c r="M60" i="16"/>
  <c r="L61" i="16"/>
  <c r="M61" i="16"/>
  <c r="L62" i="16"/>
  <c r="M62" i="16"/>
  <c r="L63" i="16"/>
  <c r="M63" i="16"/>
  <c r="L64" i="16"/>
  <c r="M64" i="16"/>
  <c r="L65" i="16"/>
  <c r="M65" i="16"/>
  <c r="L66" i="16"/>
  <c r="M66" i="16"/>
  <c r="L67" i="16"/>
  <c r="M67" i="16"/>
  <c r="L68" i="16"/>
  <c r="M68" i="16"/>
  <c r="L69" i="16"/>
  <c r="M69" i="16"/>
  <c r="L70" i="16"/>
  <c r="M70" i="16"/>
  <c r="L71" i="16"/>
  <c r="M71" i="16"/>
  <c r="L72" i="16"/>
  <c r="M72" i="16"/>
  <c r="L73" i="16"/>
  <c r="M73" i="16"/>
  <c r="L74" i="16"/>
  <c r="M74" i="16"/>
  <c r="L75" i="16"/>
  <c r="M75" i="16"/>
  <c r="L76" i="16"/>
  <c r="M76" i="16"/>
  <c r="L77" i="16"/>
  <c r="M77" i="16"/>
  <c r="L78" i="16"/>
  <c r="M78" i="16"/>
  <c r="L79" i="16"/>
  <c r="M79" i="16"/>
  <c r="L80" i="16"/>
  <c r="M80" i="16"/>
  <c r="L81" i="16"/>
  <c r="M81" i="16"/>
  <c r="L82" i="16"/>
  <c r="M82" i="16"/>
  <c r="L83" i="16"/>
  <c r="M83" i="16"/>
  <c r="L84" i="16"/>
  <c r="M84" i="16"/>
  <c r="L85" i="16"/>
  <c r="M85" i="16"/>
  <c r="L86" i="16"/>
  <c r="M86" i="16"/>
  <c r="L87" i="16"/>
  <c r="M87" i="16"/>
  <c r="L88" i="16"/>
  <c r="M88" i="16"/>
  <c r="L89" i="16"/>
  <c r="M89" i="16"/>
  <c r="L90" i="16"/>
  <c r="M90" i="16"/>
  <c r="L91" i="16"/>
  <c r="M91" i="16"/>
  <c r="L92" i="16"/>
  <c r="M92" i="16"/>
  <c r="L93" i="16"/>
  <c r="M93" i="16"/>
  <c r="L94" i="16"/>
  <c r="M94" i="16"/>
  <c r="L95" i="16"/>
  <c r="M95" i="16"/>
  <c r="M5" i="16"/>
  <c r="L5" i="16"/>
  <c r="H6" i="16"/>
  <c r="I6" i="16"/>
  <c r="H7" i="16"/>
  <c r="I7" i="16"/>
  <c r="H8" i="16"/>
  <c r="I8" i="16"/>
  <c r="H9" i="16"/>
  <c r="I9" i="16"/>
  <c r="H10" i="16"/>
  <c r="I10" i="16"/>
  <c r="H11" i="16"/>
  <c r="I11" i="16"/>
  <c r="H12" i="16"/>
  <c r="I12" i="16"/>
  <c r="H13" i="16"/>
  <c r="I13" i="16"/>
  <c r="H14" i="16"/>
  <c r="I14" i="16"/>
  <c r="H15" i="16"/>
  <c r="I15" i="16"/>
  <c r="H16" i="16"/>
  <c r="I16" i="16"/>
  <c r="H17" i="16"/>
  <c r="I17" i="16"/>
  <c r="H18" i="16"/>
  <c r="I18" i="16"/>
  <c r="H19" i="16"/>
  <c r="I19" i="16"/>
  <c r="H20" i="16"/>
  <c r="I20" i="16"/>
  <c r="H21" i="16"/>
  <c r="I21" i="16"/>
  <c r="H22" i="16"/>
  <c r="I22" i="16"/>
  <c r="H23" i="16"/>
  <c r="I23" i="16"/>
  <c r="H24" i="16"/>
  <c r="I24" i="16"/>
  <c r="H25" i="16"/>
  <c r="I25" i="16"/>
  <c r="H26" i="16"/>
  <c r="I26" i="16"/>
  <c r="H27" i="16"/>
  <c r="I27" i="16"/>
  <c r="H28" i="16"/>
  <c r="I28" i="16"/>
  <c r="H29" i="16"/>
  <c r="I29" i="16"/>
  <c r="H30" i="16"/>
  <c r="I30" i="16"/>
  <c r="H31" i="16"/>
  <c r="I31" i="16"/>
  <c r="H32" i="16"/>
  <c r="I32" i="16"/>
  <c r="H33" i="16"/>
  <c r="I33" i="16"/>
  <c r="H34" i="16"/>
  <c r="I34" i="16"/>
  <c r="H35" i="16"/>
  <c r="I35" i="16"/>
  <c r="H36" i="16"/>
  <c r="I36" i="16"/>
  <c r="H37" i="16"/>
  <c r="I37" i="16"/>
  <c r="H38" i="16"/>
  <c r="I38" i="16"/>
  <c r="H39" i="16"/>
  <c r="I39" i="16"/>
  <c r="H40" i="16"/>
  <c r="I40" i="16"/>
  <c r="H41" i="16"/>
  <c r="I41" i="16"/>
  <c r="H42" i="16"/>
  <c r="I42" i="16"/>
  <c r="H43" i="16"/>
  <c r="I43" i="16"/>
  <c r="H44" i="16"/>
  <c r="I44" i="16"/>
  <c r="H45" i="16"/>
  <c r="I45" i="16"/>
  <c r="H46" i="16"/>
  <c r="I46" i="16"/>
  <c r="H47" i="16"/>
  <c r="I47" i="16"/>
  <c r="H48" i="16"/>
  <c r="I48" i="16"/>
  <c r="H49" i="16"/>
  <c r="I49" i="16"/>
  <c r="H50" i="16"/>
  <c r="I50" i="16"/>
  <c r="H51" i="16"/>
  <c r="I51" i="16"/>
  <c r="H52" i="16"/>
  <c r="I52" i="16"/>
  <c r="H53" i="16"/>
  <c r="I53" i="16"/>
  <c r="H54" i="16"/>
  <c r="I54" i="16"/>
  <c r="H55" i="16"/>
  <c r="I55" i="16"/>
  <c r="H56" i="16"/>
  <c r="I56" i="16"/>
  <c r="H57" i="16"/>
  <c r="I57" i="16"/>
  <c r="H58" i="16"/>
  <c r="I58" i="16"/>
  <c r="H59" i="16"/>
  <c r="I59" i="16"/>
  <c r="H60" i="16"/>
  <c r="I60" i="16"/>
  <c r="H61" i="16"/>
  <c r="I61" i="16"/>
  <c r="H62" i="16"/>
  <c r="I62" i="16"/>
  <c r="H63" i="16"/>
  <c r="I63" i="16"/>
  <c r="H64" i="16"/>
  <c r="I64" i="16"/>
  <c r="H65" i="16"/>
  <c r="I65" i="16"/>
  <c r="H66" i="16"/>
  <c r="I66" i="16"/>
  <c r="H67" i="16"/>
  <c r="I67" i="16"/>
  <c r="H68" i="16"/>
  <c r="I68" i="16"/>
  <c r="H69" i="16"/>
  <c r="I69" i="16"/>
  <c r="H70" i="16"/>
  <c r="I70" i="16"/>
  <c r="H71" i="16"/>
  <c r="I71" i="16"/>
  <c r="H72" i="16"/>
  <c r="I72" i="16"/>
  <c r="H73" i="16"/>
  <c r="I73" i="16"/>
  <c r="H74" i="16"/>
  <c r="I74" i="16"/>
  <c r="H75" i="16"/>
  <c r="I75" i="16"/>
  <c r="H76" i="16"/>
  <c r="I76" i="16"/>
  <c r="H77" i="16"/>
  <c r="I77" i="16"/>
  <c r="H78" i="16"/>
  <c r="I78" i="16"/>
  <c r="H79" i="16"/>
  <c r="I79" i="16"/>
  <c r="H80" i="16"/>
  <c r="I80" i="16"/>
  <c r="H81" i="16"/>
  <c r="I81" i="16"/>
  <c r="H82" i="16"/>
  <c r="I82" i="16"/>
  <c r="H83" i="16"/>
  <c r="I83" i="16"/>
  <c r="H84" i="16"/>
  <c r="I84" i="16"/>
  <c r="H85" i="16"/>
  <c r="I85" i="16"/>
  <c r="H86" i="16"/>
  <c r="I86" i="16"/>
  <c r="H87" i="16"/>
  <c r="I87" i="16"/>
  <c r="H88" i="16"/>
  <c r="I88" i="16"/>
  <c r="H89" i="16"/>
  <c r="I89" i="16"/>
  <c r="H90" i="16"/>
  <c r="I90" i="16"/>
  <c r="H91" i="16"/>
  <c r="I91" i="16"/>
  <c r="H92" i="16"/>
  <c r="I92" i="16"/>
  <c r="H93" i="16"/>
  <c r="I93" i="16"/>
  <c r="H94" i="16"/>
  <c r="I94" i="16"/>
  <c r="H95" i="16"/>
  <c r="I95" i="16"/>
  <c r="I5" i="16"/>
  <c r="H5" i="16"/>
  <c r="F119" i="14"/>
  <c r="F120" i="14" s="1"/>
  <c r="F121" i="14" s="1"/>
  <c r="F122" i="14" s="1"/>
  <c r="F123" i="14" s="1"/>
  <c r="F124" i="14" s="1"/>
  <c r="F125" i="14" s="1"/>
  <c r="F126" i="14" s="1"/>
  <c r="F127" i="14" s="1"/>
  <c r="F128" i="14" s="1"/>
  <c r="F129" i="14" s="1"/>
  <c r="F130" i="14" s="1"/>
  <c r="F131" i="14" s="1"/>
  <c r="H118" i="14"/>
  <c r="H119" i="14" s="1"/>
  <c r="H120" i="14" s="1"/>
  <c r="H121" i="14" s="1"/>
  <c r="H122" i="14" s="1"/>
  <c r="H123" i="14" s="1"/>
  <c r="H124" i="14" s="1"/>
  <c r="H125" i="14" s="1"/>
  <c r="H126" i="14" s="1"/>
  <c r="H127" i="14" s="1"/>
  <c r="H128" i="14" s="1"/>
  <c r="H129" i="14" s="1"/>
  <c r="H130" i="14" s="1"/>
  <c r="H131" i="14" s="1"/>
  <c r="G118" i="14"/>
  <c r="G119" i="14" s="1"/>
  <c r="G120" i="14" s="1"/>
  <c r="G121" i="14" s="1"/>
  <c r="G122" i="14" s="1"/>
  <c r="G123" i="14" s="1"/>
  <c r="G124" i="14" s="1"/>
  <c r="G125" i="14" s="1"/>
  <c r="G126" i="14" s="1"/>
  <c r="G127" i="14" s="1"/>
  <c r="G128" i="14" s="1"/>
  <c r="G129" i="14" s="1"/>
  <c r="G130" i="14" s="1"/>
  <c r="G131" i="14" s="1"/>
  <c r="F118" i="14"/>
  <c r="H114" i="14"/>
  <c r="H115" i="14" s="1"/>
  <c r="H116" i="14" s="1"/>
  <c r="H113" i="14"/>
  <c r="G113" i="14"/>
  <c r="G114" i="14" s="1"/>
  <c r="G115" i="14" s="1"/>
  <c r="G116" i="14" s="1"/>
  <c r="F113" i="14"/>
  <c r="F114" i="14" s="1"/>
  <c r="F115" i="14" s="1"/>
  <c r="F116" i="14" s="1"/>
  <c r="G85" i="14"/>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84" i="14"/>
  <c r="F84" i="14"/>
  <c r="F85" i="14" s="1"/>
  <c r="F86" i="14" s="1"/>
  <c r="F87" i="14" s="1"/>
  <c r="F88" i="14" s="1"/>
  <c r="F89" i="14" s="1"/>
  <c r="F90" i="14" s="1"/>
  <c r="F91" i="14" s="1"/>
  <c r="F92" i="14" s="1"/>
  <c r="F93" i="14" s="1"/>
  <c r="F94" i="14" s="1"/>
  <c r="F95" i="14" s="1"/>
  <c r="F96" i="14" s="1"/>
  <c r="F97" i="14" s="1"/>
  <c r="F98" i="14" s="1"/>
  <c r="F99" i="14" s="1"/>
  <c r="F100" i="14" s="1"/>
  <c r="F101" i="14" s="1"/>
  <c r="F102" i="14" s="1"/>
  <c r="F103" i="14" s="1"/>
  <c r="F104" i="14" s="1"/>
  <c r="F105" i="14" s="1"/>
  <c r="F106" i="14" s="1"/>
  <c r="F107" i="14" s="1"/>
  <c r="F108" i="14" s="1"/>
  <c r="F109" i="14" s="1"/>
  <c r="F110" i="14" s="1"/>
  <c r="F111" i="14" s="1"/>
  <c r="G83" i="14"/>
  <c r="F83" i="14"/>
  <c r="H82" i="14"/>
  <c r="H83" i="14" s="1"/>
  <c r="H84" i="14" s="1"/>
  <c r="H85" i="14" s="1"/>
  <c r="H86" i="14" s="1"/>
  <c r="H87" i="14" s="1"/>
  <c r="H88" i="14" s="1"/>
  <c r="H89" i="14" s="1"/>
  <c r="H90" i="14" s="1"/>
  <c r="H91" i="14" s="1"/>
  <c r="H92" i="14" s="1"/>
  <c r="H93" i="14" s="1"/>
  <c r="H94" i="14" s="1"/>
  <c r="H95" i="14" s="1"/>
  <c r="H96" i="14" s="1"/>
  <c r="H97" i="14" s="1"/>
  <c r="H98" i="14" s="1"/>
  <c r="H99" i="14" s="1"/>
  <c r="H100" i="14" s="1"/>
  <c r="H101" i="14" s="1"/>
  <c r="H102" i="14" s="1"/>
  <c r="H103" i="14" s="1"/>
  <c r="H104" i="14" s="1"/>
  <c r="H105" i="14" s="1"/>
  <c r="H106" i="14" s="1"/>
  <c r="H107" i="14" s="1"/>
  <c r="H108" i="14" s="1"/>
  <c r="H109" i="14" s="1"/>
  <c r="H110" i="14" s="1"/>
  <c r="H111" i="14" s="1"/>
  <c r="G82" i="14"/>
  <c r="F82" i="14"/>
  <c r="H57" i="14"/>
  <c r="H58" i="14" s="1"/>
  <c r="H59" i="14" s="1"/>
  <c r="H60" i="14" s="1"/>
  <c r="H61" i="14" s="1"/>
  <c r="H62" i="14" s="1"/>
  <c r="H63" i="14" s="1"/>
  <c r="H64" i="14" s="1"/>
  <c r="H65" i="14" s="1"/>
  <c r="H66" i="14" s="1"/>
  <c r="H67" i="14" s="1"/>
  <c r="H68" i="14" s="1"/>
  <c r="H69" i="14" s="1"/>
  <c r="H70" i="14" s="1"/>
  <c r="H71" i="14" s="1"/>
  <c r="H72" i="14" s="1"/>
  <c r="H73" i="14" s="1"/>
  <c r="H74" i="14" s="1"/>
  <c r="H75" i="14" s="1"/>
  <c r="H76" i="14" s="1"/>
  <c r="H77" i="14" s="1"/>
  <c r="H78" i="14" s="1"/>
  <c r="H79" i="14" s="1"/>
  <c r="H80" i="14" s="1"/>
  <c r="H81" i="14" s="1"/>
  <c r="G57" i="14"/>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F57" i="14"/>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8" i="14" s="1"/>
  <c r="F79" i="14" s="1"/>
  <c r="F80" i="14" s="1"/>
  <c r="F81" i="14" s="1"/>
  <c r="H27" i="14"/>
  <c r="H28" i="14" s="1"/>
  <c r="H29" i="14" s="1"/>
  <c r="H30" i="14" s="1"/>
  <c r="H31" i="14" s="1"/>
  <c r="H32" i="14" s="1"/>
  <c r="H33" i="14" s="1"/>
  <c r="H34" i="14" s="1"/>
  <c r="H35" i="14" s="1"/>
  <c r="H36" i="14" s="1"/>
  <c r="H37" i="14" s="1"/>
  <c r="H38" i="14" s="1"/>
  <c r="H39" i="14" s="1"/>
  <c r="H40" i="14" s="1"/>
  <c r="H41" i="14" s="1"/>
  <c r="H42" i="14" s="1"/>
  <c r="H43" i="14" s="1"/>
  <c r="H44" i="14" s="1"/>
  <c r="H45" i="14" s="1"/>
  <c r="H46" i="14" s="1"/>
  <c r="H47" i="14" s="1"/>
  <c r="H48" i="14" s="1"/>
  <c r="H49" i="14" s="1"/>
  <c r="H50" i="14" s="1"/>
  <c r="H51" i="14" s="1"/>
  <c r="H52" i="14" s="1"/>
  <c r="H53" i="14" s="1"/>
  <c r="H54" i="14" s="1"/>
  <c r="H55" i="14" s="1"/>
  <c r="H56" i="14" s="1"/>
  <c r="G27" i="14"/>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F27" i="14"/>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10" i="14"/>
  <c r="F11" i="14" s="1"/>
  <c r="F12" i="14" s="1"/>
  <c r="F13" i="14" s="1"/>
  <c r="F14" i="14" s="1"/>
  <c r="F15" i="14" s="1"/>
  <c r="F16" i="14" s="1"/>
  <c r="F17" i="14" s="1"/>
  <c r="F18" i="14" s="1"/>
  <c r="F19" i="14" s="1"/>
  <c r="F20" i="14" s="1"/>
  <c r="F21" i="14" s="1"/>
  <c r="F22" i="14" s="1"/>
  <c r="F23" i="14" s="1"/>
  <c r="F24" i="14" s="1"/>
  <c r="F25" i="14" s="1"/>
  <c r="F9" i="14"/>
  <c r="H8" i="14"/>
  <c r="H9" i="14" s="1"/>
  <c r="H10" i="14" s="1"/>
  <c r="H11" i="14" s="1"/>
  <c r="H12" i="14" s="1"/>
  <c r="H13" i="14" s="1"/>
  <c r="H14" i="14" s="1"/>
  <c r="H15" i="14" s="1"/>
  <c r="H16" i="14" s="1"/>
  <c r="H17" i="14" s="1"/>
  <c r="H18" i="14" s="1"/>
  <c r="H19" i="14" s="1"/>
  <c r="H20" i="14" s="1"/>
  <c r="H21" i="14" s="1"/>
  <c r="H22" i="14" s="1"/>
  <c r="H23" i="14" s="1"/>
  <c r="H24" i="14" s="1"/>
  <c r="H25" i="14" s="1"/>
  <c r="F8" i="14"/>
  <c r="H7" i="14"/>
  <c r="G7" i="14"/>
  <c r="G8" i="14" s="1"/>
  <c r="G9" i="14" s="1"/>
  <c r="G10" i="14" s="1"/>
  <c r="G11" i="14" s="1"/>
  <c r="G12" i="14" s="1"/>
  <c r="G13" i="14" s="1"/>
  <c r="G14" i="14" s="1"/>
  <c r="G15" i="14" s="1"/>
  <c r="G16" i="14" s="1"/>
  <c r="G17" i="14" s="1"/>
  <c r="G18" i="14" s="1"/>
  <c r="G19" i="14" s="1"/>
  <c r="G20" i="14" s="1"/>
  <c r="G21" i="14" s="1"/>
  <c r="G22" i="14" s="1"/>
  <c r="G23" i="14" s="1"/>
  <c r="G24" i="14" s="1"/>
  <c r="G25" i="14" s="1"/>
  <c r="F7" i="14"/>
  <c r="F5" i="14"/>
  <c r="H4" i="14"/>
  <c r="H5" i="14" s="1"/>
  <c r="G4" i="14"/>
  <c r="G5" i="14" s="1"/>
  <c r="F4" i="14"/>
  <c r="G3" i="14"/>
  <c r="H3" i="14"/>
  <c r="F3" i="14"/>
  <c r="G117" i="14"/>
  <c r="H117" i="14"/>
  <c r="F117" i="14"/>
  <c r="G112" i="14"/>
  <c r="H112" i="14"/>
  <c r="F112" i="14"/>
  <c r="G26" i="14"/>
  <c r="H26" i="14"/>
  <c r="F26" i="14"/>
  <c r="G6" i="14"/>
  <c r="H6" i="14"/>
  <c r="F6" i="14"/>
  <c r="G2" i="14"/>
  <c r="H2" i="14"/>
  <c r="F2" i="14"/>
  <c r="AQ3" i="4"/>
  <c r="AQ4" i="4"/>
  <c r="AQ5" i="4"/>
  <c r="AQ6" i="4"/>
  <c r="AQ7" i="4"/>
  <c r="AQ8" i="4"/>
  <c r="AQ9" i="4"/>
  <c r="AQ10" i="4"/>
  <c r="AQ11" i="4"/>
  <c r="AQ12" i="4"/>
  <c r="AQ13" i="4"/>
  <c r="AQ14" i="4"/>
  <c r="AQ15" i="4"/>
  <c r="AQ16" i="4"/>
  <c r="AQ17" i="4"/>
  <c r="AQ18" i="4"/>
  <c r="AQ19" i="4"/>
  <c r="AQ20" i="4"/>
  <c r="AQ21" i="4"/>
  <c r="AQ22" i="4"/>
  <c r="AQ23" i="4"/>
  <c r="AQ24" i="4"/>
  <c r="AQ25" i="4"/>
  <c r="AQ26" i="4"/>
  <c r="AQ27" i="4"/>
  <c r="AQ28" i="4"/>
  <c r="AQ29" i="4"/>
  <c r="AQ30" i="4"/>
  <c r="AQ31" i="4"/>
  <c r="AQ32" i="4"/>
  <c r="AQ33" i="4"/>
  <c r="AQ34" i="4"/>
  <c r="AQ35" i="4"/>
  <c r="AQ36" i="4"/>
  <c r="AQ37" i="4"/>
  <c r="AQ38" i="4"/>
  <c r="AQ39" i="4"/>
  <c r="AQ40" i="4"/>
  <c r="AQ41" i="4"/>
  <c r="AQ42" i="4"/>
  <c r="AQ43" i="4"/>
  <c r="AQ44" i="4"/>
  <c r="AQ45" i="4"/>
  <c r="AQ46" i="4"/>
  <c r="AQ47" i="4"/>
  <c r="AQ48" i="4"/>
  <c r="AQ49" i="4"/>
  <c r="AQ50" i="4"/>
  <c r="AQ51" i="4"/>
  <c r="AQ52" i="4"/>
  <c r="AQ53" i="4"/>
  <c r="AQ54" i="4"/>
  <c r="AQ55" i="4"/>
  <c r="AQ56" i="4"/>
  <c r="AQ57" i="4"/>
  <c r="AQ58" i="4"/>
  <c r="AQ59" i="4"/>
  <c r="AQ60" i="4"/>
  <c r="AQ61" i="4"/>
  <c r="AQ62" i="4"/>
  <c r="AQ63" i="4"/>
  <c r="AQ64" i="4"/>
  <c r="AQ65" i="4"/>
  <c r="AQ66" i="4"/>
  <c r="AQ67" i="4"/>
  <c r="AQ68" i="4"/>
  <c r="AQ69" i="4"/>
  <c r="AQ70" i="4"/>
  <c r="AQ71" i="4"/>
  <c r="AQ72" i="4"/>
  <c r="AQ73" i="4"/>
  <c r="AQ74" i="4"/>
  <c r="AQ75" i="4"/>
  <c r="AQ76" i="4"/>
  <c r="AQ77" i="4"/>
  <c r="AQ78" i="4"/>
  <c r="AQ79" i="4"/>
  <c r="AQ80" i="4"/>
  <c r="AQ81" i="4"/>
  <c r="AQ82" i="4"/>
  <c r="AQ83" i="4"/>
  <c r="AQ84" i="4"/>
  <c r="AQ85" i="4"/>
  <c r="AQ86" i="4"/>
  <c r="AQ87" i="4"/>
  <c r="AQ88" i="4"/>
  <c r="AQ89" i="4"/>
  <c r="AQ90" i="4"/>
  <c r="AQ91" i="4"/>
  <c r="AQ92" i="4"/>
  <c r="AC3"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A3" i="4"/>
  <c r="AA4" i="4"/>
  <c r="AA5"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AQ2" i="4"/>
  <c r="AC2" i="4"/>
  <c r="AA2" i="4"/>
  <c r="Y2" i="4"/>
  <c r="W2" i="4"/>
  <c r="I3" i="7" l="1"/>
  <c r="K3" i="7" s="1"/>
  <c r="I4" i="7"/>
  <c r="K4" i="7" s="1"/>
  <c r="I5" i="7"/>
  <c r="K5" i="7" s="1"/>
  <c r="I6" i="7"/>
  <c r="K6" i="7" s="1"/>
  <c r="I7" i="7"/>
  <c r="K7" i="7" s="1"/>
  <c r="I8" i="7"/>
  <c r="K8" i="7" s="1"/>
  <c r="I9" i="7"/>
  <c r="K9" i="7" s="1"/>
  <c r="I10" i="7"/>
  <c r="K10" i="7" s="1"/>
  <c r="I11" i="7"/>
  <c r="K11" i="7" s="1"/>
  <c r="I12" i="7"/>
  <c r="K12" i="7" s="1"/>
  <c r="I13" i="7"/>
  <c r="K13" i="7" s="1"/>
  <c r="I14" i="7"/>
  <c r="K14" i="7" s="1"/>
  <c r="I15" i="7"/>
  <c r="K15" i="7" s="1"/>
  <c r="I16" i="7"/>
  <c r="K16" i="7" s="1"/>
  <c r="I17" i="7"/>
  <c r="K17" i="7" s="1"/>
  <c r="I18" i="7"/>
  <c r="K18" i="7" s="1"/>
  <c r="I19" i="7"/>
  <c r="K19" i="7" s="1"/>
  <c r="I20" i="7"/>
  <c r="K20" i="7" s="1"/>
  <c r="I21" i="7"/>
  <c r="K21" i="7" s="1"/>
  <c r="I22" i="7"/>
  <c r="K22" i="7" s="1"/>
  <c r="I23" i="7"/>
  <c r="K23" i="7" s="1"/>
  <c r="I24" i="7"/>
  <c r="K24" i="7" s="1"/>
  <c r="I25" i="7"/>
  <c r="K25" i="7" s="1"/>
  <c r="I26" i="7"/>
  <c r="K26" i="7" s="1"/>
  <c r="I27" i="7"/>
  <c r="K27" i="7" s="1"/>
  <c r="I28" i="7"/>
  <c r="K28" i="7" s="1"/>
  <c r="I29" i="7"/>
  <c r="K29" i="7" s="1"/>
  <c r="I30" i="7"/>
  <c r="K30" i="7" s="1"/>
  <c r="I31" i="7"/>
  <c r="K31" i="7" s="1"/>
  <c r="I32" i="7"/>
  <c r="K32" i="7" s="1"/>
  <c r="I33" i="7"/>
  <c r="K33" i="7" s="1"/>
  <c r="I34" i="7"/>
  <c r="K34" i="7" s="1"/>
  <c r="I35" i="7"/>
  <c r="K35" i="7" s="1"/>
  <c r="I36" i="7"/>
  <c r="K36" i="7" s="1"/>
  <c r="I37" i="7"/>
  <c r="K37" i="7" s="1"/>
  <c r="I38" i="7"/>
  <c r="K38" i="7" s="1"/>
  <c r="I39" i="7"/>
  <c r="K39" i="7" s="1"/>
  <c r="I40" i="7"/>
  <c r="K40" i="7" s="1"/>
  <c r="I41" i="7"/>
  <c r="K41" i="7" s="1"/>
  <c r="I42" i="7"/>
  <c r="K42" i="7" s="1"/>
  <c r="I43" i="7"/>
  <c r="K43" i="7" s="1"/>
  <c r="I44" i="7"/>
  <c r="K44" i="7" s="1"/>
  <c r="I45" i="7"/>
  <c r="K45" i="7" s="1"/>
  <c r="I46" i="7"/>
  <c r="K46" i="7" s="1"/>
  <c r="I47" i="7"/>
  <c r="K47" i="7" s="1"/>
  <c r="I48" i="7"/>
  <c r="K48" i="7" s="1"/>
  <c r="I49" i="7"/>
  <c r="K49" i="7" s="1"/>
  <c r="I50" i="7"/>
  <c r="K50" i="7" s="1"/>
  <c r="I51" i="7"/>
  <c r="K51" i="7" s="1"/>
  <c r="I52" i="7"/>
  <c r="K52" i="7" s="1"/>
  <c r="I53" i="7"/>
  <c r="K53" i="7" s="1"/>
  <c r="I54" i="7"/>
  <c r="K54" i="7" s="1"/>
  <c r="I55" i="7"/>
  <c r="K55" i="7" s="1"/>
  <c r="I56" i="7"/>
  <c r="K56" i="7" s="1"/>
  <c r="I57" i="7"/>
  <c r="K57" i="7" s="1"/>
  <c r="I58" i="7"/>
  <c r="K58" i="7" s="1"/>
  <c r="I59" i="7"/>
  <c r="K59" i="7" s="1"/>
  <c r="I60" i="7"/>
  <c r="K60" i="7" s="1"/>
  <c r="I61" i="7"/>
  <c r="K61" i="7" s="1"/>
  <c r="I62" i="7"/>
  <c r="K62" i="7" s="1"/>
  <c r="I63" i="7"/>
  <c r="K63" i="7" s="1"/>
  <c r="I64" i="7"/>
  <c r="K64" i="7" s="1"/>
  <c r="I65" i="7"/>
  <c r="K65" i="7" s="1"/>
  <c r="I66" i="7"/>
  <c r="K66" i="7" s="1"/>
  <c r="I67" i="7"/>
  <c r="K67" i="7" s="1"/>
  <c r="I68" i="7"/>
  <c r="K68" i="7" s="1"/>
  <c r="I69" i="7"/>
  <c r="K69" i="7" s="1"/>
  <c r="I70" i="7"/>
  <c r="K70" i="7" s="1"/>
  <c r="I71" i="7"/>
  <c r="K71" i="7" s="1"/>
  <c r="I72" i="7"/>
  <c r="K72" i="7" s="1"/>
  <c r="I73" i="7"/>
  <c r="K73" i="7" s="1"/>
  <c r="I74" i="7"/>
  <c r="K74" i="7" s="1"/>
  <c r="I75" i="7"/>
  <c r="K75" i="7" s="1"/>
  <c r="I76" i="7"/>
  <c r="K76" i="7" s="1"/>
  <c r="I77" i="7"/>
  <c r="K77" i="7" s="1"/>
  <c r="I78" i="7"/>
  <c r="K78" i="7" s="1"/>
  <c r="I79" i="7"/>
  <c r="K79" i="7" s="1"/>
  <c r="I80" i="7"/>
  <c r="K80" i="7" s="1"/>
  <c r="I81" i="7"/>
  <c r="K81" i="7" s="1"/>
  <c r="I82" i="7"/>
  <c r="K82" i="7" s="1"/>
  <c r="I83" i="7"/>
  <c r="K83" i="7" s="1"/>
  <c r="I84" i="7"/>
  <c r="K84" i="7" s="1"/>
  <c r="I85" i="7"/>
  <c r="K85" i="7" s="1"/>
  <c r="I86" i="7"/>
  <c r="K86" i="7" s="1"/>
  <c r="I87" i="7"/>
  <c r="K87" i="7" s="1"/>
  <c r="I88" i="7"/>
  <c r="K88" i="7" s="1"/>
  <c r="I89" i="7"/>
  <c r="K89" i="7" s="1"/>
  <c r="I90" i="7"/>
  <c r="K90" i="7" s="1"/>
  <c r="I91" i="7"/>
  <c r="K91" i="7" s="1"/>
  <c r="I92" i="7"/>
  <c r="K92" i="7" s="1"/>
  <c r="I2" i="7"/>
  <c r="K2" i="7" s="1"/>
  <c r="H3" i="7"/>
  <c r="J3" i="7" s="1"/>
  <c r="H4" i="7"/>
  <c r="H5" i="7"/>
  <c r="J5" i="7" s="1"/>
  <c r="H6" i="7"/>
  <c r="J6" i="7" s="1"/>
  <c r="H7" i="7"/>
  <c r="J7" i="7" s="1"/>
  <c r="H8" i="7"/>
  <c r="H9" i="7"/>
  <c r="J9" i="7" s="1"/>
  <c r="H10" i="7"/>
  <c r="J10" i="7" s="1"/>
  <c r="H11" i="7"/>
  <c r="J11" i="7" s="1"/>
  <c r="H12" i="7"/>
  <c r="H13" i="7"/>
  <c r="J13" i="7" s="1"/>
  <c r="H14" i="7"/>
  <c r="J14" i="7" s="1"/>
  <c r="H15" i="7"/>
  <c r="J15" i="7" s="1"/>
  <c r="H16" i="7"/>
  <c r="H17" i="7"/>
  <c r="J17" i="7" s="1"/>
  <c r="H18" i="7"/>
  <c r="J18" i="7" s="1"/>
  <c r="H19" i="7"/>
  <c r="J19" i="7" s="1"/>
  <c r="H20" i="7"/>
  <c r="H21" i="7"/>
  <c r="J21" i="7" s="1"/>
  <c r="H22" i="7"/>
  <c r="J22" i="7" s="1"/>
  <c r="H23" i="7"/>
  <c r="J23" i="7" s="1"/>
  <c r="H24" i="7"/>
  <c r="H25" i="7"/>
  <c r="J25" i="7" s="1"/>
  <c r="H26" i="7"/>
  <c r="J26" i="7" s="1"/>
  <c r="H27" i="7"/>
  <c r="J27" i="7" s="1"/>
  <c r="H28" i="7"/>
  <c r="H29" i="7"/>
  <c r="J29" i="7" s="1"/>
  <c r="H30" i="7"/>
  <c r="J30" i="7" s="1"/>
  <c r="H31" i="7"/>
  <c r="J31" i="7" s="1"/>
  <c r="H32" i="7"/>
  <c r="H33" i="7"/>
  <c r="J33" i="7" s="1"/>
  <c r="H34" i="7"/>
  <c r="J34" i="7" s="1"/>
  <c r="H35" i="7"/>
  <c r="J35" i="7" s="1"/>
  <c r="H36" i="7"/>
  <c r="H37" i="7"/>
  <c r="J37" i="7" s="1"/>
  <c r="H38" i="7"/>
  <c r="J38" i="7" s="1"/>
  <c r="H39" i="7"/>
  <c r="J39" i="7" s="1"/>
  <c r="H40" i="7"/>
  <c r="H41" i="7"/>
  <c r="J41" i="7" s="1"/>
  <c r="H42" i="7"/>
  <c r="J42" i="7" s="1"/>
  <c r="H43" i="7"/>
  <c r="J43" i="7" s="1"/>
  <c r="H44" i="7"/>
  <c r="H45" i="7"/>
  <c r="J45" i="7" s="1"/>
  <c r="H46" i="7"/>
  <c r="J46" i="7" s="1"/>
  <c r="H47" i="7"/>
  <c r="J47" i="7" s="1"/>
  <c r="H48" i="7"/>
  <c r="H49" i="7"/>
  <c r="J49" i="7" s="1"/>
  <c r="H50" i="7"/>
  <c r="J50" i="7" s="1"/>
  <c r="H51" i="7"/>
  <c r="J51" i="7" s="1"/>
  <c r="H52" i="7"/>
  <c r="H53" i="7"/>
  <c r="J53" i="7" s="1"/>
  <c r="H54" i="7"/>
  <c r="J54" i="7" s="1"/>
  <c r="H55" i="7"/>
  <c r="J55" i="7" s="1"/>
  <c r="H56" i="7"/>
  <c r="H57" i="7"/>
  <c r="J57" i="7" s="1"/>
  <c r="H58" i="7"/>
  <c r="J58" i="7" s="1"/>
  <c r="H59" i="7"/>
  <c r="J59" i="7" s="1"/>
  <c r="H60" i="7"/>
  <c r="H61" i="7"/>
  <c r="J61" i="7" s="1"/>
  <c r="H62" i="7"/>
  <c r="J62" i="7" s="1"/>
  <c r="H63" i="7"/>
  <c r="J63" i="7" s="1"/>
  <c r="H64" i="7"/>
  <c r="H65" i="7"/>
  <c r="J65" i="7" s="1"/>
  <c r="H66" i="7"/>
  <c r="J66" i="7" s="1"/>
  <c r="H67" i="7"/>
  <c r="J67" i="7" s="1"/>
  <c r="H68" i="7"/>
  <c r="H69" i="7"/>
  <c r="J69" i="7" s="1"/>
  <c r="H70" i="7"/>
  <c r="J70" i="7" s="1"/>
  <c r="H71" i="7"/>
  <c r="J71" i="7" s="1"/>
  <c r="H72" i="7"/>
  <c r="H73" i="7"/>
  <c r="J73" i="7" s="1"/>
  <c r="H74" i="7"/>
  <c r="J74" i="7" s="1"/>
  <c r="H75" i="7"/>
  <c r="J75" i="7" s="1"/>
  <c r="H76" i="7"/>
  <c r="H77" i="7"/>
  <c r="J77" i="7" s="1"/>
  <c r="H78" i="7"/>
  <c r="J78" i="7" s="1"/>
  <c r="H79" i="7"/>
  <c r="J79" i="7" s="1"/>
  <c r="H80" i="7"/>
  <c r="H81" i="7"/>
  <c r="J81" i="7" s="1"/>
  <c r="H82" i="7"/>
  <c r="J82" i="7" s="1"/>
  <c r="H83" i="7"/>
  <c r="J83" i="7" s="1"/>
  <c r="H84" i="7"/>
  <c r="H85" i="7"/>
  <c r="J85" i="7" s="1"/>
  <c r="H86" i="7"/>
  <c r="J86" i="7" s="1"/>
  <c r="H87" i="7"/>
  <c r="J87" i="7" s="1"/>
  <c r="H88" i="7"/>
  <c r="H89" i="7"/>
  <c r="J89" i="7" s="1"/>
  <c r="H90" i="7"/>
  <c r="J90" i="7" s="1"/>
  <c r="H91" i="7"/>
  <c r="J91" i="7" s="1"/>
  <c r="H92" i="7"/>
  <c r="H2" i="7"/>
  <c r="J2" i="7" s="1"/>
  <c r="D3" i="7"/>
  <c r="F3" i="7" s="1"/>
  <c r="D4" i="7"/>
  <c r="F4" i="7" s="1"/>
  <c r="D5" i="7"/>
  <c r="F5" i="7" s="1"/>
  <c r="D6" i="7"/>
  <c r="F6" i="7" s="1"/>
  <c r="D7" i="7"/>
  <c r="F7" i="7" s="1"/>
  <c r="D8" i="7"/>
  <c r="F8" i="7" s="1"/>
  <c r="D9" i="7"/>
  <c r="F9" i="7" s="1"/>
  <c r="D10" i="7"/>
  <c r="F10" i="7" s="1"/>
  <c r="D11" i="7"/>
  <c r="F11" i="7" s="1"/>
  <c r="D12" i="7"/>
  <c r="F12" i="7" s="1"/>
  <c r="D13" i="7"/>
  <c r="F13" i="7" s="1"/>
  <c r="D14" i="7"/>
  <c r="F14" i="7" s="1"/>
  <c r="D15" i="7"/>
  <c r="F15" i="7" s="1"/>
  <c r="D16" i="7"/>
  <c r="F16" i="7" s="1"/>
  <c r="D17" i="7"/>
  <c r="F17" i="7" s="1"/>
  <c r="D18" i="7"/>
  <c r="F18" i="7" s="1"/>
  <c r="D19" i="7"/>
  <c r="F19" i="7" s="1"/>
  <c r="D20" i="7"/>
  <c r="F20" i="7" s="1"/>
  <c r="D21" i="7"/>
  <c r="F21" i="7" s="1"/>
  <c r="D22" i="7"/>
  <c r="F22" i="7" s="1"/>
  <c r="D23" i="7"/>
  <c r="F23" i="7" s="1"/>
  <c r="D24" i="7"/>
  <c r="F24" i="7" s="1"/>
  <c r="D25" i="7"/>
  <c r="F25" i="7" s="1"/>
  <c r="D26" i="7"/>
  <c r="F26" i="7" s="1"/>
  <c r="D27" i="7"/>
  <c r="F27" i="7" s="1"/>
  <c r="D28" i="7"/>
  <c r="F28" i="7" s="1"/>
  <c r="D29" i="7"/>
  <c r="F29" i="7" s="1"/>
  <c r="D30" i="7"/>
  <c r="F30" i="7" s="1"/>
  <c r="D31" i="7"/>
  <c r="F31" i="7" s="1"/>
  <c r="D32" i="7"/>
  <c r="F32" i="7" s="1"/>
  <c r="D33" i="7"/>
  <c r="F33" i="7" s="1"/>
  <c r="D34" i="7"/>
  <c r="F34" i="7" s="1"/>
  <c r="D35" i="7"/>
  <c r="F35" i="7" s="1"/>
  <c r="D36" i="7"/>
  <c r="F36" i="7" s="1"/>
  <c r="D37" i="7"/>
  <c r="F37" i="7" s="1"/>
  <c r="D38" i="7"/>
  <c r="F38" i="7" s="1"/>
  <c r="D39" i="7"/>
  <c r="F39" i="7" s="1"/>
  <c r="D40" i="7"/>
  <c r="F40" i="7" s="1"/>
  <c r="D41" i="7"/>
  <c r="F41" i="7" s="1"/>
  <c r="D42" i="7"/>
  <c r="F42" i="7" s="1"/>
  <c r="D43" i="7"/>
  <c r="F43" i="7" s="1"/>
  <c r="D44" i="7"/>
  <c r="F44" i="7" s="1"/>
  <c r="D45" i="7"/>
  <c r="F45" i="7" s="1"/>
  <c r="D46" i="7"/>
  <c r="F46" i="7" s="1"/>
  <c r="D47" i="7"/>
  <c r="F47" i="7" s="1"/>
  <c r="D48" i="7"/>
  <c r="F48" i="7" s="1"/>
  <c r="D49" i="7"/>
  <c r="F49" i="7" s="1"/>
  <c r="D50" i="7"/>
  <c r="F50" i="7" s="1"/>
  <c r="D51" i="7"/>
  <c r="F51" i="7" s="1"/>
  <c r="D52" i="7"/>
  <c r="F52" i="7" s="1"/>
  <c r="D53" i="7"/>
  <c r="F53" i="7" s="1"/>
  <c r="D54" i="7"/>
  <c r="F54" i="7" s="1"/>
  <c r="D55" i="7"/>
  <c r="F55" i="7" s="1"/>
  <c r="D56" i="7"/>
  <c r="F56" i="7" s="1"/>
  <c r="D57" i="7"/>
  <c r="F57" i="7" s="1"/>
  <c r="D58" i="7"/>
  <c r="F58" i="7" s="1"/>
  <c r="D59" i="7"/>
  <c r="F59" i="7" s="1"/>
  <c r="D60" i="7"/>
  <c r="F60" i="7" s="1"/>
  <c r="D61" i="7"/>
  <c r="F61" i="7" s="1"/>
  <c r="D62" i="7"/>
  <c r="F62" i="7" s="1"/>
  <c r="D63" i="7"/>
  <c r="F63" i="7" s="1"/>
  <c r="D64" i="7"/>
  <c r="F64" i="7" s="1"/>
  <c r="D65" i="7"/>
  <c r="F65" i="7" s="1"/>
  <c r="D66" i="7"/>
  <c r="F66" i="7" s="1"/>
  <c r="D67" i="7"/>
  <c r="F67" i="7" s="1"/>
  <c r="D68" i="7"/>
  <c r="F68" i="7" s="1"/>
  <c r="D69" i="7"/>
  <c r="F69" i="7" s="1"/>
  <c r="D70" i="7"/>
  <c r="F70" i="7" s="1"/>
  <c r="D71" i="7"/>
  <c r="F71" i="7" s="1"/>
  <c r="D72" i="7"/>
  <c r="F72" i="7" s="1"/>
  <c r="D73" i="7"/>
  <c r="F73" i="7" s="1"/>
  <c r="D74" i="7"/>
  <c r="F74" i="7" s="1"/>
  <c r="D75" i="7"/>
  <c r="F75" i="7" s="1"/>
  <c r="D76" i="7"/>
  <c r="F76" i="7" s="1"/>
  <c r="D77" i="7"/>
  <c r="F77" i="7" s="1"/>
  <c r="D78" i="7"/>
  <c r="F78" i="7" s="1"/>
  <c r="D79" i="7"/>
  <c r="F79" i="7" s="1"/>
  <c r="D80" i="7"/>
  <c r="F80" i="7" s="1"/>
  <c r="D81" i="7"/>
  <c r="F81" i="7" s="1"/>
  <c r="D82" i="7"/>
  <c r="F82" i="7" s="1"/>
  <c r="D83" i="7"/>
  <c r="F83" i="7" s="1"/>
  <c r="D84" i="7"/>
  <c r="F84" i="7" s="1"/>
  <c r="D85" i="7"/>
  <c r="F85" i="7" s="1"/>
  <c r="D86" i="7"/>
  <c r="F86" i="7" s="1"/>
  <c r="D87" i="7"/>
  <c r="F87" i="7" s="1"/>
  <c r="D88" i="7"/>
  <c r="F88" i="7" s="1"/>
  <c r="D89" i="7"/>
  <c r="F89" i="7" s="1"/>
  <c r="D90" i="7"/>
  <c r="F90" i="7" s="1"/>
  <c r="D91" i="7"/>
  <c r="F91" i="7" s="1"/>
  <c r="D92" i="7"/>
  <c r="F92" i="7" s="1"/>
  <c r="D2" i="7"/>
  <c r="F2" i="7" s="1"/>
  <c r="J92" i="7" l="1"/>
  <c r="J88" i="7"/>
  <c r="J84" i="7"/>
  <c r="J80" i="7"/>
  <c r="J76" i="7"/>
  <c r="J72" i="7"/>
  <c r="J68" i="7"/>
  <c r="J64" i="7"/>
  <c r="J60" i="7"/>
  <c r="J56" i="7"/>
  <c r="J52" i="7"/>
  <c r="J48" i="7"/>
  <c r="J44" i="7"/>
  <c r="J40" i="7"/>
  <c r="J36" i="7"/>
  <c r="J32" i="7"/>
  <c r="J28" i="7"/>
  <c r="J24" i="7"/>
  <c r="J20" i="7"/>
  <c r="J16" i="7"/>
  <c r="J12" i="7"/>
  <c r="J8" i="7"/>
  <c r="J4" i="7"/>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5" i="16"/>
  <c r="O6" i="16" l="1"/>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5" i="16"/>
  <c r="N6" i="16"/>
  <c r="N7" i="16"/>
  <c r="N8" i="16"/>
  <c r="N9" i="16"/>
  <c r="N10" i="16"/>
  <c r="N11" i="16"/>
  <c r="N12" i="16"/>
  <c r="N13"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5" i="16"/>
  <c r="K6"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5" i="16"/>
  <c r="C6" i="16"/>
  <c r="D6" i="16"/>
  <c r="E6" i="16"/>
  <c r="F6" i="16"/>
  <c r="G6" i="16"/>
  <c r="C7" i="16"/>
  <c r="D7" i="16"/>
  <c r="E7" i="16"/>
  <c r="F7" i="16"/>
  <c r="G7" i="16"/>
  <c r="C8" i="16"/>
  <c r="D8" i="16"/>
  <c r="E8" i="16"/>
  <c r="F8" i="16"/>
  <c r="G8" i="16"/>
  <c r="C9" i="16"/>
  <c r="D9" i="16"/>
  <c r="E9" i="16"/>
  <c r="F9" i="16"/>
  <c r="G9" i="16"/>
  <c r="C10" i="16"/>
  <c r="D10" i="16"/>
  <c r="E10" i="16"/>
  <c r="F10" i="16"/>
  <c r="G10" i="16"/>
  <c r="C11" i="16"/>
  <c r="D11" i="16"/>
  <c r="E11" i="16"/>
  <c r="F11" i="16"/>
  <c r="G11" i="16"/>
  <c r="C12" i="16"/>
  <c r="D12" i="16"/>
  <c r="E12" i="16"/>
  <c r="F12" i="16"/>
  <c r="G12" i="16"/>
  <c r="C13" i="16"/>
  <c r="D13" i="16"/>
  <c r="E13" i="16"/>
  <c r="F13" i="16"/>
  <c r="G13" i="16"/>
  <c r="C14" i="16"/>
  <c r="D14" i="16"/>
  <c r="E14" i="16"/>
  <c r="F14" i="16"/>
  <c r="G14" i="16"/>
  <c r="C15" i="16"/>
  <c r="D15" i="16"/>
  <c r="E15" i="16"/>
  <c r="F15" i="16"/>
  <c r="G15" i="16"/>
  <c r="C16" i="16"/>
  <c r="D16" i="16"/>
  <c r="E16" i="16"/>
  <c r="F16" i="16"/>
  <c r="G16" i="16"/>
  <c r="C17" i="16"/>
  <c r="D17" i="16"/>
  <c r="E17" i="16"/>
  <c r="F17" i="16"/>
  <c r="G17" i="16"/>
  <c r="C18" i="16"/>
  <c r="D18" i="16"/>
  <c r="E18" i="16"/>
  <c r="F18" i="16"/>
  <c r="G18" i="16"/>
  <c r="C19" i="16"/>
  <c r="D19" i="16"/>
  <c r="E19" i="16"/>
  <c r="F19" i="16"/>
  <c r="G19" i="16"/>
  <c r="C20" i="16"/>
  <c r="D20" i="16"/>
  <c r="E20" i="16"/>
  <c r="F20" i="16"/>
  <c r="G20" i="16"/>
  <c r="C21" i="16"/>
  <c r="D21" i="16"/>
  <c r="E21" i="16"/>
  <c r="F21" i="16"/>
  <c r="G21" i="16"/>
  <c r="C22" i="16"/>
  <c r="D22" i="16"/>
  <c r="E22" i="16"/>
  <c r="F22" i="16"/>
  <c r="G22" i="16"/>
  <c r="C23" i="16"/>
  <c r="D23" i="16"/>
  <c r="E23" i="16"/>
  <c r="F23" i="16"/>
  <c r="G23" i="16"/>
  <c r="C24" i="16"/>
  <c r="D24" i="16"/>
  <c r="E24" i="16"/>
  <c r="F24" i="16"/>
  <c r="G24" i="16"/>
  <c r="C25" i="16"/>
  <c r="D25" i="16"/>
  <c r="E25" i="16"/>
  <c r="F25" i="16"/>
  <c r="G25" i="16"/>
  <c r="C26" i="16"/>
  <c r="D26" i="16"/>
  <c r="E26" i="16"/>
  <c r="F26" i="16"/>
  <c r="G26" i="16"/>
  <c r="C27" i="16"/>
  <c r="D27" i="16"/>
  <c r="E27" i="16"/>
  <c r="F27" i="16"/>
  <c r="G27" i="16"/>
  <c r="C28" i="16"/>
  <c r="D28" i="16"/>
  <c r="E28" i="16"/>
  <c r="F28" i="16"/>
  <c r="G28" i="16"/>
  <c r="C29" i="16"/>
  <c r="D29" i="16"/>
  <c r="E29" i="16"/>
  <c r="F29" i="16"/>
  <c r="G29" i="16"/>
  <c r="C30" i="16"/>
  <c r="D30" i="16"/>
  <c r="E30" i="16"/>
  <c r="F30" i="16"/>
  <c r="G30" i="16"/>
  <c r="C31" i="16"/>
  <c r="D31" i="16"/>
  <c r="E31" i="16"/>
  <c r="F31" i="16"/>
  <c r="G31" i="16"/>
  <c r="C32" i="16"/>
  <c r="D32" i="16"/>
  <c r="E32" i="16"/>
  <c r="F32" i="16"/>
  <c r="G32" i="16"/>
  <c r="C33" i="16"/>
  <c r="D33" i="16"/>
  <c r="E33" i="16"/>
  <c r="F33" i="16"/>
  <c r="G33" i="16"/>
  <c r="C34" i="16"/>
  <c r="D34" i="16"/>
  <c r="E34" i="16"/>
  <c r="F34" i="16"/>
  <c r="G34" i="16"/>
  <c r="C35" i="16"/>
  <c r="D35" i="16"/>
  <c r="E35" i="16"/>
  <c r="F35" i="16"/>
  <c r="G35" i="16"/>
  <c r="C36" i="16"/>
  <c r="D36" i="16"/>
  <c r="E36" i="16"/>
  <c r="F36" i="16"/>
  <c r="G36" i="16"/>
  <c r="C37" i="16"/>
  <c r="D37" i="16"/>
  <c r="E37" i="16"/>
  <c r="F37" i="16"/>
  <c r="G37" i="16"/>
  <c r="C38" i="16"/>
  <c r="D38" i="16"/>
  <c r="E38" i="16"/>
  <c r="F38" i="16"/>
  <c r="G38" i="16"/>
  <c r="C39" i="16"/>
  <c r="D39" i="16"/>
  <c r="E39" i="16"/>
  <c r="F39" i="16"/>
  <c r="G39" i="16"/>
  <c r="C40" i="16"/>
  <c r="D40" i="16"/>
  <c r="E40" i="16"/>
  <c r="F40" i="16"/>
  <c r="G40" i="16"/>
  <c r="C41" i="16"/>
  <c r="D41" i="16"/>
  <c r="E41" i="16"/>
  <c r="F41" i="16"/>
  <c r="G41" i="16"/>
  <c r="C42" i="16"/>
  <c r="D42" i="16"/>
  <c r="E42" i="16"/>
  <c r="F42" i="16"/>
  <c r="G42" i="16"/>
  <c r="C43" i="16"/>
  <c r="D43" i="16"/>
  <c r="E43" i="16"/>
  <c r="F43" i="16"/>
  <c r="G43" i="16"/>
  <c r="C44" i="16"/>
  <c r="D44" i="16"/>
  <c r="E44" i="16"/>
  <c r="F44" i="16"/>
  <c r="G44" i="16"/>
  <c r="C45" i="16"/>
  <c r="D45" i="16"/>
  <c r="E45" i="16"/>
  <c r="F45" i="16"/>
  <c r="G45" i="16"/>
  <c r="C46" i="16"/>
  <c r="D46" i="16"/>
  <c r="E46" i="16"/>
  <c r="F46" i="16"/>
  <c r="G46" i="16"/>
  <c r="C47" i="16"/>
  <c r="D47" i="16"/>
  <c r="E47" i="16"/>
  <c r="F47" i="16"/>
  <c r="G47" i="16"/>
  <c r="C48" i="16"/>
  <c r="D48" i="16"/>
  <c r="E48" i="16"/>
  <c r="F48" i="16"/>
  <c r="G48" i="16"/>
  <c r="C49" i="16"/>
  <c r="D49" i="16"/>
  <c r="E49" i="16"/>
  <c r="F49" i="16"/>
  <c r="G49" i="16"/>
  <c r="C50" i="16"/>
  <c r="D50" i="16"/>
  <c r="E50" i="16"/>
  <c r="F50" i="16"/>
  <c r="G50" i="16"/>
  <c r="C51" i="16"/>
  <c r="D51" i="16"/>
  <c r="E51" i="16"/>
  <c r="F51" i="16"/>
  <c r="G51" i="16"/>
  <c r="C52" i="16"/>
  <c r="D52" i="16"/>
  <c r="E52" i="16"/>
  <c r="F52" i="16"/>
  <c r="G52" i="16"/>
  <c r="C53" i="16"/>
  <c r="D53" i="16"/>
  <c r="E53" i="16"/>
  <c r="F53" i="16"/>
  <c r="G53" i="16"/>
  <c r="C54" i="16"/>
  <c r="D54" i="16"/>
  <c r="E54" i="16"/>
  <c r="F54" i="16"/>
  <c r="G54" i="16"/>
  <c r="C55" i="16"/>
  <c r="D55" i="16"/>
  <c r="E55" i="16"/>
  <c r="F55" i="16"/>
  <c r="G55" i="16"/>
  <c r="C56" i="16"/>
  <c r="D56" i="16"/>
  <c r="E56" i="16"/>
  <c r="F56" i="16"/>
  <c r="G56" i="16"/>
  <c r="C57" i="16"/>
  <c r="D57" i="16"/>
  <c r="E57" i="16"/>
  <c r="F57" i="16"/>
  <c r="G57" i="16"/>
  <c r="C58" i="16"/>
  <c r="D58" i="16"/>
  <c r="E58" i="16"/>
  <c r="F58" i="16"/>
  <c r="G58" i="16"/>
  <c r="C59" i="16"/>
  <c r="D59" i="16"/>
  <c r="E59" i="16"/>
  <c r="F59" i="16"/>
  <c r="G59" i="16"/>
  <c r="C60" i="16"/>
  <c r="D60" i="16"/>
  <c r="E60" i="16"/>
  <c r="F60" i="16"/>
  <c r="G60" i="16"/>
  <c r="C61" i="16"/>
  <c r="D61" i="16"/>
  <c r="E61" i="16"/>
  <c r="F61" i="16"/>
  <c r="G61" i="16"/>
  <c r="C62" i="16"/>
  <c r="D62" i="16"/>
  <c r="E62" i="16"/>
  <c r="F62" i="16"/>
  <c r="G62" i="16"/>
  <c r="C63" i="16"/>
  <c r="D63" i="16"/>
  <c r="E63" i="16"/>
  <c r="F63" i="16"/>
  <c r="G63" i="16"/>
  <c r="C64" i="16"/>
  <c r="D64" i="16"/>
  <c r="E64" i="16"/>
  <c r="F64" i="16"/>
  <c r="G64" i="16"/>
  <c r="C65" i="16"/>
  <c r="D65" i="16"/>
  <c r="E65" i="16"/>
  <c r="F65" i="16"/>
  <c r="G65" i="16"/>
  <c r="C66" i="16"/>
  <c r="D66" i="16"/>
  <c r="E66" i="16"/>
  <c r="F66" i="16"/>
  <c r="G66" i="16"/>
  <c r="C67" i="16"/>
  <c r="D67" i="16"/>
  <c r="E67" i="16"/>
  <c r="F67" i="16"/>
  <c r="G67" i="16"/>
  <c r="C68" i="16"/>
  <c r="D68" i="16"/>
  <c r="E68" i="16"/>
  <c r="F68" i="16"/>
  <c r="G68" i="16"/>
  <c r="C69" i="16"/>
  <c r="D69" i="16"/>
  <c r="E69" i="16"/>
  <c r="F69" i="16"/>
  <c r="G69" i="16"/>
  <c r="C70" i="16"/>
  <c r="D70" i="16"/>
  <c r="E70" i="16"/>
  <c r="F70" i="16"/>
  <c r="G70" i="16"/>
  <c r="C71" i="16"/>
  <c r="D71" i="16"/>
  <c r="E71" i="16"/>
  <c r="F71" i="16"/>
  <c r="G71" i="16"/>
  <c r="C72" i="16"/>
  <c r="D72" i="16"/>
  <c r="E72" i="16"/>
  <c r="F72" i="16"/>
  <c r="G72" i="16"/>
  <c r="C73" i="16"/>
  <c r="D73" i="16"/>
  <c r="E73" i="16"/>
  <c r="F73" i="16"/>
  <c r="G73" i="16"/>
  <c r="C74" i="16"/>
  <c r="D74" i="16"/>
  <c r="E74" i="16"/>
  <c r="F74" i="16"/>
  <c r="G74" i="16"/>
  <c r="C75" i="16"/>
  <c r="D75" i="16"/>
  <c r="E75" i="16"/>
  <c r="F75" i="16"/>
  <c r="G75" i="16"/>
  <c r="C76" i="16"/>
  <c r="D76" i="16"/>
  <c r="E76" i="16"/>
  <c r="F76" i="16"/>
  <c r="G76" i="16"/>
  <c r="C77" i="16"/>
  <c r="D77" i="16"/>
  <c r="E77" i="16"/>
  <c r="F77" i="16"/>
  <c r="G77" i="16"/>
  <c r="C78" i="16"/>
  <c r="D78" i="16"/>
  <c r="E78" i="16"/>
  <c r="F78" i="16"/>
  <c r="G78" i="16"/>
  <c r="C79" i="16"/>
  <c r="D79" i="16"/>
  <c r="E79" i="16"/>
  <c r="F79" i="16"/>
  <c r="G79" i="16"/>
  <c r="C80" i="16"/>
  <c r="D80" i="16"/>
  <c r="E80" i="16"/>
  <c r="F80" i="16"/>
  <c r="G80" i="16"/>
  <c r="C81" i="16"/>
  <c r="D81" i="16"/>
  <c r="E81" i="16"/>
  <c r="F81" i="16"/>
  <c r="G81" i="16"/>
  <c r="C82" i="16"/>
  <c r="D82" i="16"/>
  <c r="E82" i="16"/>
  <c r="F82" i="16"/>
  <c r="G82" i="16"/>
  <c r="C83" i="16"/>
  <c r="D83" i="16"/>
  <c r="E83" i="16"/>
  <c r="F83" i="16"/>
  <c r="G83" i="16"/>
  <c r="C84" i="16"/>
  <c r="D84" i="16"/>
  <c r="E84" i="16"/>
  <c r="F84" i="16"/>
  <c r="G84" i="16"/>
  <c r="C85" i="16"/>
  <c r="D85" i="16"/>
  <c r="E85" i="16"/>
  <c r="F85" i="16"/>
  <c r="G85" i="16"/>
  <c r="C86" i="16"/>
  <c r="D86" i="16"/>
  <c r="E86" i="16"/>
  <c r="F86" i="16"/>
  <c r="G86" i="16"/>
  <c r="C87" i="16"/>
  <c r="D87" i="16"/>
  <c r="E87" i="16"/>
  <c r="F87" i="16"/>
  <c r="G87" i="16"/>
  <c r="C88" i="16"/>
  <c r="D88" i="16"/>
  <c r="E88" i="16"/>
  <c r="F88" i="16"/>
  <c r="G88" i="16"/>
  <c r="C89" i="16"/>
  <c r="D89" i="16"/>
  <c r="E89" i="16"/>
  <c r="F89" i="16"/>
  <c r="G89" i="16"/>
  <c r="C90" i="16"/>
  <c r="D90" i="16"/>
  <c r="E90" i="16"/>
  <c r="F90" i="16"/>
  <c r="G90" i="16"/>
  <c r="C91" i="16"/>
  <c r="D91" i="16"/>
  <c r="E91" i="16"/>
  <c r="F91" i="16"/>
  <c r="G91" i="16"/>
  <c r="C92" i="16"/>
  <c r="D92" i="16"/>
  <c r="E92" i="16"/>
  <c r="F92" i="16"/>
  <c r="G92" i="16"/>
  <c r="C93" i="16"/>
  <c r="D93" i="16"/>
  <c r="E93" i="16"/>
  <c r="F93" i="16"/>
  <c r="G93" i="16"/>
  <c r="C94" i="16"/>
  <c r="D94" i="16"/>
  <c r="E94" i="16"/>
  <c r="F94" i="16"/>
  <c r="G94" i="16"/>
  <c r="C95" i="16"/>
  <c r="D95" i="16"/>
  <c r="E95" i="16"/>
  <c r="F95" i="16"/>
  <c r="G95" i="16"/>
  <c r="G5" i="16"/>
  <c r="F5" i="16"/>
  <c r="E5" i="16"/>
  <c r="C5" i="16"/>
  <c r="D5" i="16"/>
  <c r="I3" i="14" l="1"/>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J43" i="14" s="1"/>
  <c r="I44" i="14"/>
  <c r="I45" i="14"/>
  <c r="I46" i="14"/>
  <c r="I47" i="14"/>
  <c r="I48" i="14"/>
  <c r="I49" i="14"/>
  <c r="I50" i="14"/>
  <c r="I51" i="14"/>
  <c r="I52" i="14"/>
  <c r="I53" i="14"/>
  <c r="I54" i="14"/>
  <c r="I55" i="14"/>
  <c r="I56" i="14"/>
  <c r="I57" i="14"/>
  <c r="I58" i="14"/>
  <c r="I59" i="14"/>
  <c r="J59" i="14" s="1"/>
  <c r="I60" i="14"/>
  <c r="I61" i="14"/>
  <c r="I62" i="14"/>
  <c r="I63" i="14"/>
  <c r="I64" i="14"/>
  <c r="I65" i="14"/>
  <c r="I66" i="14"/>
  <c r="I67" i="14"/>
  <c r="I68" i="14"/>
  <c r="I69" i="14"/>
  <c r="I70" i="14"/>
  <c r="I71" i="14"/>
  <c r="I72" i="14"/>
  <c r="I73" i="14"/>
  <c r="I74" i="14"/>
  <c r="I75" i="14"/>
  <c r="I76" i="14"/>
  <c r="I77" i="14"/>
  <c r="I78" i="14"/>
  <c r="I79" i="14"/>
  <c r="I80" i="14"/>
  <c r="I81" i="14"/>
  <c r="J81" i="14" s="1"/>
  <c r="I82" i="14"/>
  <c r="I83" i="14"/>
  <c r="J83" i="14" s="1"/>
  <c r="I84" i="14"/>
  <c r="I85" i="14"/>
  <c r="I86" i="14"/>
  <c r="J86" i="14" s="1"/>
  <c r="I87" i="14"/>
  <c r="J87" i="14" s="1"/>
  <c r="I88" i="14"/>
  <c r="I89" i="14"/>
  <c r="I90" i="14"/>
  <c r="J90" i="14" s="1"/>
  <c r="I91" i="14"/>
  <c r="J91" i="14" s="1"/>
  <c r="I92" i="14"/>
  <c r="J92" i="14" s="1"/>
  <c r="I93" i="14"/>
  <c r="J93" i="14" s="1"/>
  <c r="I94" i="14"/>
  <c r="J94" i="14" s="1"/>
  <c r="I95" i="14"/>
  <c r="J95" i="14" s="1"/>
  <c r="I96" i="14"/>
  <c r="J96" i="14" s="1"/>
  <c r="I97" i="14"/>
  <c r="J97" i="14" s="1"/>
  <c r="I98" i="14"/>
  <c r="J98" i="14" s="1"/>
  <c r="I99" i="14"/>
  <c r="J99" i="14" s="1"/>
  <c r="I100" i="14"/>
  <c r="J100" i="14" s="1"/>
  <c r="I101" i="14"/>
  <c r="J101" i="14" s="1"/>
  <c r="I102" i="14"/>
  <c r="J102" i="14" s="1"/>
  <c r="I103" i="14"/>
  <c r="J103" i="14" s="1"/>
  <c r="I104" i="14"/>
  <c r="J104" i="14" s="1"/>
  <c r="I105" i="14"/>
  <c r="J105" i="14" s="1"/>
  <c r="I106" i="14"/>
  <c r="J106" i="14" s="1"/>
  <c r="I107" i="14"/>
  <c r="I108" i="14"/>
  <c r="I109" i="14"/>
  <c r="J109" i="14" s="1"/>
  <c r="I110" i="14"/>
  <c r="J110" i="14" s="1"/>
  <c r="I111" i="14"/>
  <c r="J111" i="14" s="1"/>
  <c r="I112" i="14"/>
  <c r="I113" i="14"/>
  <c r="I114" i="14"/>
  <c r="I115" i="14"/>
  <c r="I116" i="14"/>
  <c r="I117" i="14"/>
  <c r="I118" i="14"/>
  <c r="J118" i="14" s="1"/>
  <c r="I119" i="14"/>
  <c r="J119" i="14" s="1"/>
  <c r="I120" i="14"/>
  <c r="I121" i="14"/>
  <c r="I122" i="14"/>
  <c r="J122" i="14" s="1"/>
  <c r="I123" i="14"/>
  <c r="J123" i="14" s="1"/>
  <c r="I124" i="14"/>
  <c r="I125" i="14"/>
  <c r="J125" i="14" s="1"/>
  <c r="I126" i="14"/>
  <c r="J126" i="14" s="1"/>
  <c r="I127" i="14"/>
  <c r="J127" i="14" s="1"/>
  <c r="I128" i="14"/>
  <c r="I129" i="14"/>
  <c r="J129" i="14" s="1"/>
  <c r="I130" i="14"/>
  <c r="J130" i="14" s="1"/>
  <c r="I131" i="14"/>
  <c r="I2"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J36" i="14" s="1"/>
  <c r="E37" i="14"/>
  <c r="E38" i="14"/>
  <c r="E39" i="14"/>
  <c r="E40" i="14"/>
  <c r="J40" i="14" s="1"/>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3" i="14"/>
  <c r="E4" i="14"/>
  <c r="E5" i="14"/>
  <c r="E2" i="14"/>
  <c r="J68" i="14" l="1"/>
  <c r="J72" i="14"/>
  <c r="J64" i="14"/>
  <c r="J3" i="14"/>
  <c r="J115" i="14"/>
  <c r="J77" i="14"/>
  <c r="J73" i="14"/>
  <c r="J69" i="14"/>
  <c r="J65" i="14"/>
  <c r="J61" i="14"/>
  <c r="J57" i="14"/>
  <c r="J49" i="14"/>
  <c r="J45" i="14"/>
  <c r="J41" i="14"/>
  <c r="J37" i="14"/>
  <c r="J33" i="14"/>
  <c r="J29" i="14"/>
  <c r="J25" i="14"/>
  <c r="J21" i="14"/>
  <c r="J17" i="14"/>
  <c r="J13" i="14"/>
  <c r="J9" i="14"/>
  <c r="J5" i="14"/>
  <c r="J131" i="14"/>
  <c r="J107" i="14"/>
  <c r="J114" i="14"/>
  <c r="J58" i="14"/>
  <c r="J42" i="14"/>
  <c r="J121" i="14"/>
  <c r="J117" i="14"/>
  <c r="J113" i="14"/>
  <c r="J89" i="14"/>
  <c r="J85" i="14"/>
  <c r="J2" i="14"/>
  <c r="J128" i="14"/>
  <c r="J124" i="14"/>
  <c r="J120" i="14"/>
  <c r="J116" i="14"/>
  <c r="J112" i="14"/>
  <c r="J108" i="14"/>
  <c r="J88" i="14"/>
  <c r="J84" i="14"/>
  <c r="J44" i="14"/>
  <c r="J4" i="14"/>
  <c r="J80" i="14"/>
  <c r="J76" i="14"/>
  <c r="J60" i="14"/>
  <c r="J56" i="14"/>
  <c r="J48" i="14"/>
  <c r="J24" i="14"/>
  <c r="J20" i="14"/>
  <c r="J16" i="14"/>
  <c r="J12" i="14"/>
  <c r="J8" i="14"/>
  <c r="J79" i="14"/>
  <c r="J75" i="14"/>
  <c r="J71" i="14"/>
  <c r="J67" i="14"/>
  <c r="J63" i="14"/>
  <c r="J55" i="14"/>
  <c r="J51" i="14"/>
  <c r="J47" i="14"/>
  <c r="J35" i="14"/>
  <c r="J31" i="14"/>
  <c r="J27" i="14"/>
  <c r="J23" i="14"/>
  <c r="J19" i="14"/>
  <c r="J15" i="14"/>
  <c r="J11" i="14"/>
  <c r="J7" i="14"/>
  <c r="J82" i="14"/>
  <c r="J78" i="14"/>
  <c r="J74" i="14"/>
  <c r="J70" i="14"/>
  <c r="J66" i="14"/>
  <c r="J62" i="14"/>
  <c r="J54" i="14"/>
  <c r="J50" i="14"/>
  <c r="J46" i="14"/>
  <c r="J38" i="14"/>
  <c r="J34" i="14"/>
  <c r="J30" i="14"/>
  <c r="J26" i="14"/>
  <c r="J22" i="14"/>
  <c r="J18" i="14"/>
  <c r="J14" i="14"/>
  <c r="J10" i="14"/>
  <c r="J6" i="14"/>
  <c r="J52" i="14"/>
  <c r="J53" i="14"/>
  <c r="J39" i="14"/>
  <c r="J32" i="14"/>
  <c r="J28" i="14"/>
  <c r="AY7" i="12"/>
  <c r="AZ7" i="12"/>
  <c r="BA7" i="12"/>
  <c r="BB7" i="12"/>
  <c r="BC7" i="12"/>
  <c r="BD7" i="12"/>
  <c r="AY8" i="12"/>
  <c r="AZ8" i="12"/>
  <c r="BA8" i="12"/>
  <c r="BB8" i="12"/>
  <c r="BC8" i="12"/>
  <c r="BD8" i="12"/>
  <c r="AY9" i="12"/>
  <c r="AZ9" i="12"/>
  <c r="BA9" i="12"/>
  <c r="BB9" i="12"/>
  <c r="BC9" i="12"/>
  <c r="BD9" i="12"/>
  <c r="AY10" i="12"/>
  <c r="AZ10" i="12"/>
  <c r="BA10" i="12"/>
  <c r="BB10" i="12"/>
  <c r="BC10" i="12"/>
  <c r="BD10" i="12"/>
  <c r="AY11" i="12"/>
  <c r="AZ11" i="12"/>
  <c r="BA11" i="12"/>
  <c r="BB11" i="12"/>
  <c r="BC11" i="12"/>
  <c r="BD11" i="12"/>
  <c r="AY12" i="12"/>
  <c r="AZ12" i="12"/>
  <c r="BA12" i="12"/>
  <c r="BB12" i="12"/>
  <c r="BC12" i="12"/>
  <c r="BD12" i="12"/>
  <c r="AY13" i="12"/>
  <c r="AZ13" i="12"/>
  <c r="BA13" i="12"/>
  <c r="BB13" i="12"/>
  <c r="BC13" i="12"/>
  <c r="BD13" i="12"/>
  <c r="AY14" i="12"/>
  <c r="AZ14" i="12"/>
  <c r="BA14" i="12"/>
  <c r="BB14" i="12"/>
  <c r="BC14" i="12"/>
  <c r="BD14" i="12"/>
  <c r="AY15" i="12"/>
  <c r="AZ15" i="12"/>
  <c r="BA15" i="12"/>
  <c r="BB15" i="12"/>
  <c r="BC15" i="12"/>
  <c r="BD15" i="12"/>
  <c r="AY16" i="12"/>
  <c r="AZ16" i="12"/>
  <c r="BA16" i="12"/>
  <c r="BB16" i="12"/>
  <c r="BC16" i="12"/>
  <c r="BD16" i="12"/>
  <c r="AY17" i="12"/>
  <c r="AZ17" i="12"/>
  <c r="BA17" i="12"/>
  <c r="BB17" i="12"/>
  <c r="BC17" i="12"/>
  <c r="BD17" i="12"/>
  <c r="AY18" i="12"/>
  <c r="AZ18" i="12"/>
  <c r="BA18" i="12"/>
  <c r="BB18" i="12"/>
  <c r="BC18" i="12"/>
  <c r="BD18" i="12"/>
  <c r="AY19" i="12"/>
  <c r="AZ19" i="12"/>
  <c r="BA19" i="12"/>
  <c r="BB19" i="12"/>
  <c r="BC19" i="12"/>
  <c r="BD19" i="12"/>
  <c r="AY20" i="12"/>
  <c r="AZ20" i="12"/>
  <c r="BA20" i="12"/>
  <c r="BB20" i="12"/>
  <c r="BC20" i="12"/>
  <c r="BD20" i="12"/>
  <c r="AY21" i="12"/>
  <c r="AZ21" i="12"/>
  <c r="BA21" i="12"/>
  <c r="BB21" i="12"/>
  <c r="BC21" i="12"/>
  <c r="BD21" i="12"/>
  <c r="AY22" i="12"/>
  <c r="AZ22" i="12"/>
  <c r="BA22" i="12"/>
  <c r="BB22" i="12"/>
  <c r="BC22" i="12"/>
  <c r="BD22" i="12"/>
  <c r="AY23" i="12"/>
  <c r="AZ23" i="12"/>
  <c r="BA23" i="12"/>
  <c r="BB23" i="12"/>
  <c r="BC23" i="12"/>
  <c r="BD23" i="12"/>
  <c r="AY24" i="12"/>
  <c r="AZ24" i="12"/>
  <c r="BA24" i="12"/>
  <c r="BB24" i="12"/>
  <c r="BC24" i="12"/>
  <c r="BD24" i="12"/>
  <c r="AY25" i="12"/>
  <c r="AZ25" i="12"/>
  <c r="BA25" i="12"/>
  <c r="BB25" i="12"/>
  <c r="BC25" i="12"/>
  <c r="BD25" i="12"/>
  <c r="AY26" i="12"/>
  <c r="AZ26" i="12"/>
  <c r="BA26" i="12"/>
  <c r="BB26" i="12"/>
  <c r="BC26" i="12"/>
  <c r="BD26" i="12"/>
  <c r="AY27" i="12"/>
  <c r="AZ27" i="12"/>
  <c r="BA27" i="12"/>
  <c r="BB27" i="12"/>
  <c r="BC27" i="12"/>
  <c r="BD27" i="12"/>
  <c r="AY28" i="12"/>
  <c r="AZ28" i="12"/>
  <c r="BA28" i="12"/>
  <c r="BB28" i="12"/>
  <c r="BC28" i="12"/>
  <c r="BD28" i="12"/>
  <c r="AY29" i="12"/>
  <c r="AZ29" i="12"/>
  <c r="BA29" i="12"/>
  <c r="BB29" i="12"/>
  <c r="BC29" i="12"/>
  <c r="BD29" i="12"/>
  <c r="AY30" i="12"/>
  <c r="AZ30" i="12"/>
  <c r="BA30" i="12"/>
  <c r="BB30" i="12"/>
  <c r="BC30" i="12"/>
  <c r="BD30" i="12"/>
  <c r="AY31" i="12"/>
  <c r="AZ31" i="12"/>
  <c r="BA31" i="12"/>
  <c r="BB31" i="12"/>
  <c r="BC31" i="12"/>
  <c r="BD31" i="12"/>
  <c r="AY32" i="12"/>
  <c r="AZ32" i="12"/>
  <c r="BA32" i="12"/>
  <c r="BB32" i="12"/>
  <c r="BC32" i="12"/>
  <c r="BD32" i="12"/>
  <c r="AY33" i="12"/>
  <c r="AZ33" i="12"/>
  <c r="BA33" i="12"/>
  <c r="BB33" i="12"/>
  <c r="BC33" i="12"/>
  <c r="BD33" i="12"/>
  <c r="AY34" i="12"/>
  <c r="AZ34" i="12"/>
  <c r="BA34" i="12"/>
  <c r="BB34" i="12"/>
  <c r="BC34" i="12"/>
  <c r="BD34" i="12"/>
  <c r="AY35" i="12"/>
  <c r="AZ35" i="12"/>
  <c r="BA35" i="12"/>
  <c r="BB35" i="12"/>
  <c r="BC35" i="12"/>
  <c r="BD35" i="12"/>
  <c r="AY36" i="12"/>
  <c r="AZ36" i="12"/>
  <c r="BA36" i="12"/>
  <c r="BB36" i="12"/>
  <c r="BC36" i="12"/>
  <c r="BD36" i="12"/>
  <c r="AY37" i="12"/>
  <c r="AZ37" i="12"/>
  <c r="BA37" i="12"/>
  <c r="BB37" i="12"/>
  <c r="BC37" i="12"/>
  <c r="BD37" i="12"/>
  <c r="AY38" i="12"/>
  <c r="AZ38" i="12"/>
  <c r="BA38" i="12"/>
  <c r="BB38" i="12"/>
  <c r="BC38" i="12"/>
  <c r="BD38" i="12"/>
  <c r="AY39" i="12"/>
  <c r="AZ39" i="12"/>
  <c r="BA39" i="12"/>
  <c r="BB39" i="12"/>
  <c r="BC39" i="12"/>
  <c r="BD39" i="12"/>
  <c r="AY40" i="12"/>
  <c r="AZ40" i="12"/>
  <c r="BA40" i="12"/>
  <c r="BB40" i="12"/>
  <c r="BC40" i="12"/>
  <c r="BD40" i="12"/>
  <c r="AY41" i="12"/>
  <c r="AZ41" i="12"/>
  <c r="BA41" i="12"/>
  <c r="BB41" i="12"/>
  <c r="BC41" i="12"/>
  <c r="BD41" i="12"/>
  <c r="AY42" i="12"/>
  <c r="AZ42" i="12"/>
  <c r="BA42" i="12"/>
  <c r="BB42" i="12"/>
  <c r="BC42" i="12"/>
  <c r="BD42" i="12"/>
  <c r="AY43" i="12"/>
  <c r="AZ43" i="12"/>
  <c r="BA43" i="12"/>
  <c r="BB43" i="12"/>
  <c r="BC43" i="12"/>
  <c r="BD43" i="12"/>
  <c r="AY44" i="12"/>
  <c r="AZ44" i="12"/>
  <c r="BA44" i="12"/>
  <c r="BB44" i="12"/>
  <c r="BC44" i="12"/>
  <c r="BD44" i="12"/>
  <c r="AY45" i="12"/>
  <c r="BG74" i="12" s="1"/>
  <c r="AZ45" i="12"/>
  <c r="BA45" i="12"/>
  <c r="BB45" i="12"/>
  <c r="BC45" i="12"/>
  <c r="BK74" i="12" s="1"/>
  <c r="BD45" i="12"/>
  <c r="AY46" i="12"/>
  <c r="AZ46" i="12"/>
  <c r="BA46" i="12"/>
  <c r="BB46" i="12"/>
  <c r="BC46" i="12"/>
  <c r="BD46" i="12"/>
  <c r="AY47" i="12"/>
  <c r="BG77" i="12" s="1"/>
  <c r="AZ47" i="12"/>
  <c r="BA47" i="12"/>
  <c r="BB47" i="12"/>
  <c r="BC47" i="12"/>
  <c r="BK77" i="12" s="1"/>
  <c r="BD47" i="12"/>
  <c r="AY48" i="12"/>
  <c r="AZ48" i="12"/>
  <c r="BA48" i="12"/>
  <c r="BB48" i="12"/>
  <c r="BC48" i="12"/>
  <c r="BD48" i="12"/>
  <c r="AY49" i="12"/>
  <c r="BG91" i="12" s="1"/>
  <c r="AZ49" i="12"/>
  <c r="BA49" i="12"/>
  <c r="BB49" i="12"/>
  <c r="BC49" i="12"/>
  <c r="BK91" i="12" s="1"/>
  <c r="BD49" i="12"/>
  <c r="AY50" i="12"/>
  <c r="AZ50" i="12"/>
  <c r="BA50" i="12"/>
  <c r="BB50" i="12"/>
  <c r="BC50" i="12"/>
  <c r="BD50" i="12"/>
  <c r="AY51" i="12"/>
  <c r="AZ51" i="12"/>
  <c r="BA51" i="12"/>
  <c r="BB51" i="12"/>
  <c r="BC51" i="12"/>
  <c r="BD51" i="12"/>
  <c r="AY52" i="12"/>
  <c r="AZ52" i="12"/>
  <c r="BA52" i="12"/>
  <c r="BB52" i="12"/>
  <c r="BC52" i="12"/>
  <c r="BD52" i="12"/>
  <c r="AY53" i="12"/>
  <c r="AZ53" i="12"/>
  <c r="BA53" i="12"/>
  <c r="BB53" i="12"/>
  <c r="BC53" i="12"/>
  <c r="BD53" i="12"/>
  <c r="AY54" i="12"/>
  <c r="AZ54" i="12"/>
  <c r="BA54" i="12"/>
  <c r="BB54" i="12"/>
  <c r="BC54" i="12"/>
  <c r="BD54" i="12"/>
  <c r="AZ6" i="12"/>
  <c r="BH29" i="12" s="1"/>
  <c r="BA6" i="12"/>
  <c r="BI29" i="12" s="1"/>
  <c r="BB6" i="12"/>
  <c r="BJ29" i="12" s="1"/>
  <c r="BC6" i="12"/>
  <c r="BK29" i="12" s="1"/>
  <c r="BD6" i="12"/>
  <c r="BL29" i="12" s="1"/>
  <c r="AY6" i="12"/>
  <c r="BG29" i="12" s="1"/>
  <c r="M4" i="14" l="1"/>
  <c r="K7" i="16" s="1"/>
  <c r="BH92" i="12"/>
  <c r="BL91" i="12"/>
  <c r="BH91" i="12"/>
  <c r="BL77" i="12"/>
  <c r="BH77" i="12"/>
  <c r="BL74" i="12"/>
  <c r="BH74" i="12"/>
  <c r="BJ77" i="12"/>
  <c r="BH68" i="12"/>
  <c r="BL50" i="12"/>
  <c r="BH50" i="12"/>
  <c r="BL49" i="12"/>
  <c r="BH49" i="12"/>
  <c r="BL46" i="12"/>
  <c r="BH46" i="12"/>
  <c r="BJ31" i="12"/>
  <c r="BK92" i="12"/>
  <c r="BJ92" i="12"/>
  <c r="BJ91" i="12"/>
  <c r="BJ74" i="12"/>
  <c r="BL68" i="12"/>
  <c r="BI92" i="12"/>
  <c r="BI91" i="12"/>
  <c r="BI77" i="12"/>
  <c r="BI74" i="12"/>
  <c r="BK68" i="12"/>
  <c r="BG68" i="12"/>
  <c r="BK50" i="12"/>
  <c r="BG50" i="12"/>
  <c r="BK49" i="12"/>
  <c r="BG49" i="12"/>
  <c r="BK46" i="12"/>
  <c r="BG46" i="12"/>
  <c r="BI31" i="12"/>
  <c r="BL92" i="12"/>
  <c r="BJ68" i="12"/>
  <c r="BJ50" i="12"/>
  <c r="BJ49" i="12"/>
  <c r="BJ46" i="12"/>
  <c r="BL31" i="12"/>
  <c r="BH31" i="12"/>
  <c r="BG92" i="12"/>
  <c r="BI68" i="12"/>
  <c r="BI50" i="12"/>
  <c r="BI49" i="12"/>
  <c r="BI46" i="12"/>
  <c r="BK31" i="12"/>
  <c r="BG31" i="12"/>
</calcChain>
</file>

<file path=xl/sharedStrings.xml><?xml version="1.0" encoding="utf-8"?>
<sst xmlns="http://schemas.openxmlformats.org/spreadsheetml/2006/main" count="1354" uniqueCount="456">
  <si>
    <t>Document Sources and Data</t>
  </si>
  <si>
    <t>GIS Sources and Data</t>
  </si>
  <si>
    <t>Physical Supply USGS</t>
  </si>
  <si>
    <t>HUC 8</t>
  </si>
  <si>
    <t>SITE_NO</t>
  </si>
  <si>
    <t>STATION_NM</t>
  </si>
  <si>
    <t>STATE_CD</t>
  </si>
  <si>
    <t>STATE</t>
  </si>
  <si>
    <t>SITESTATUS</t>
  </si>
  <si>
    <t>DA_SQ_MILE</t>
  </si>
  <si>
    <t>LON_SITE</t>
  </si>
  <si>
    <t>LAT_SITE</t>
  </si>
  <si>
    <t>LON_NHD</t>
  </si>
  <si>
    <t>LAT_NHD</t>
  </si>
  <si>
    <t>NHD2GAGE_D</t>
  </si>
  <si>
    <t>REVIEWED</t>
  </si>
  <si>
    <t>BFIYRS</t>
  </si>
  <si>
    <t>BFI_AVE</t>
  </si>
  <si>
    <t>BFI_STDEV</t>
  </si>
  <si>
    <t>GOTBFI</t>
  </si>
  <si>
    <t>DAY1</t>
  </si>
  <si>
    <t>DAYN</t>
  </si>
  <si>
    <t>NDAYS</t>
  </si>
  <si>
    <t>NDAYSGT0</t>
  </si>
  <si>
    <t>MIN_</t>
  </si>
  <si>
    <t>P1</t>
  </si>
  <si>
    <t>P1 AFY</t>
  </si>
  <si>
    <t>P5</t>
  </si>
  <si>
    <t>P5 AFY</t>
  </si>
  <si>
    <t>P10</t>
  </si>
  <si>
    <t>P10 AFY</t>
  </si>
  <si>
    <t>P20</t>
  </si>
  <si>
    <t>P20 AFY</t>
  </si>
  <si>
    <t>P25</t>
  </si>
  <si>
    <t>P30</t>
  </si>
  <si>
    <t>P40</t>
  </si>
  <si>
    <t>P50</t>
  </si>
  <si>
    <t>P60</t>
  </si>
  <si>
    <t>P70</t>
  </si>
  <si>
    <t>P75</t>
  </si>
  <si>
    <t>P80</t>
  </si>
  <si>
    <t>P90</t>
  </si>
  <si>
    <t>P95</t>
  </si>
  <si>
    <t>P99</t>
  </si>
  <si>
    <t>MAX_</t>
  </si>
  <si>
    <t>AVE CFS</t>
  </si>
  <si>
    <t>Ave Ac-Ft/Yr</t>
  </si>
  <si>
    <t>COLUMBIA RIVER AT THE DALLES, OR</t>
  </si>
  <si>
    <t>OR</t>
  </si>
  <si>
    <t>A</t>
  </si>
  <si>
    <t>Y</t>
  </si>
  <si>
    <t>SANDY RIVER BLW BULL RUN RIVER, NR BULL RUN, OR</t>
  </si>
  <si>
    <t>COLUMBIA RIVER @ BEAVER ARMY TERMINAL NR QUINCY,OR</t>
  </si>
  <si>
    <t>WILLAMETTE RIVER AT WILSONVILLE, OREG.</t>
  </si>
  <si>
    <t>I</t>
  </si>
  <si>
    <t>EAST FORK SILVIES RIVER NEAR LAWEN,OREG.</t>
  </si>
  <si>
    <t>MALHEUR LAKE OUTLET AT NARROWS,OREG.</t>
  </si>
  <si>
    <t>TROUT CREEK NEAR DENIO,NEV.</t>
  </si>
  <si>
    <t>WILLOW CREEK NR ARLINGTON, OREG.</t>
  </si>
  <si>
    <t>SUCCOR CREEK NR HOMEDALE ID</t>
  </si>
  <si>
    <t>HONEY CREEK NEAR PLUSH,OREG.</t>
  </si>
  <si>
    <t>BULLY CREEK NEAR VALE,OREG.</t>
  </si>
  <si>
    <t>SILVER CREEK NEAR RILEY, OREG.</t>
  </si>
  <si>
    <t>NO FK WALLA WALLA RIVER NR MILTON, OREG.</t>
  </si>
  <si>
    <t>DREWS CREEK NEAR LAKEVIEW,OREG.</t>
  </si>
  <si>
    <t>DONNER UND BLITZEN RIVER NEAR VOLTAGE,OREG.</t>
  </si>
  <si>
    <t>ANA RIVER NEAR SUMMER LAKE,OREG.</t>
  </si>
  <si>
    <t>BEAVER CREEK NEAR PAULINA,OREG.</t>
  </si>
  <si>
    <t>COLUMBIA SLOUGH AT PORTLAND, OR</t>
  </si>
  <si>
    <t>BURNT RIVER AT HUNTINGTON, OREG.</t>
  </si>
  <si>
    <t>NORTH FORK MALHEUR RIVER AT BEULAH OR</t>
  </si>
  <si>
    <t>CHEWAUCAN RIVER NEAR PAISLEY,OREG.</t>
  </si>
  <si>
    <t>YOUNGS RIVER NEAR ASTORIA, OREG.</t>
  </si>
  <si>
    <t>MALHEUR RIVER BELOW NEVADA DAM NEAR VALE OR</t>
  </si>
  <si>
    <t>LITTLE DESCHUTES RIVER NEAR LA PINE,OREG.</t>
  </si>
  <si>
    <t>M FK JOHN DAY R AT RITTER, OREG.</t>
  </si>
  <si>
    <t>CROOKED RIVER ABV PRINEVILLE RESV, NEAR POST, OR</t>
  </si>
  <si>
    <t>TENMILE CREEK NEAR LAKESIDE,OREG.</t>
  </si>
  <si>
    <t>PINE CREEK NR OXBOW OR</t>
  </si>
  <si>
    <t>MINAM RIVER NEAR MINAM, OR</t>
  </si>
  <si>
    <t>JOHN DAY R AT PICTURE GORGE, NR DAYVILLE,OREG.</t>
  </si>
  <si>
    <t>UMATILLA RIVER NEAR UMATILLA, OR</t>
  </si>
  <si>
    <t>IMNAHA RIVER AT IMNAHA, OR</t>
  </si>
  <si>
    <t>POWDER RIVER NEAR ROBINETTE, OREG.</t>
  </si>
  <si>
    <t>SPRAGUE RIVER NEAR CHILOQUIN, OR</t>
  </si>
  <si>
    <t>GRANDE RONDE RIVER NEAR ELGIN, OREG.</t>
  </si>
  <si>
    <t>APPLEGATE RIVER NEAR WILDERVILLE, OR</t>
  </si>
  <si>
    <t>ELK RIVER NEAR SIXES,OREG.</t>
  </si>
  <si>
    <t>DESCHUTES RIVER NEAR CULVER, OREG.</t>
  </si>
  <si>
    <t>OWYHEE RIVER NR ROME OR</t>
  </si>
  <si>
    <t>N FK COQUILLE R NR MYRTLE POINT, OREG.</t>
  </si>
  <si>
    <t>WILLIAMSON RIVER BLW SPRAGUE RIVER NR CHILOQUIN,OR</t>
  </si>
  <si>
    <t>NESTUCCA RIVER NEAR BEAVER, OR</t>
  </si>
  <si>
    <t>MOLALLA RIVER NEAR CANBY, OR</t>
  </si>
  <si>
    <t>LINK RIVER AT KLAMATH FALLS, OR</t>
  </si>
  <si>
    <t>OWYHEE RIVER AT OWYHEE, OREG.</t>
  </si>
  <si>
    <t>NORTH FORK JOHN DAY RIVER AT MONUMENT, OR</t>
  </si>
  <si>
    <t>TUALATIN RIVER AT WEST LINN, OR</t>
  </si>
  <si>
    <t>ALSEA RIVER NEAR TIDEWATER, OR</t>
  </si>
  <si>
    <t>SILETZ RIVER AT SILETZ, OR</t>
  </si>
  <si>
    <t>CROOKED RIVER NEAR CULVER,OREG.</t>
  </si>
  <si>
    <t>COAST FORK WILLAMETTE RIVER NEAR GOSHEN, OR</t>
  </si>
  <si>
    <t>KLAMATH RIVER AT KENO, OR</t>
  </si>
  <si>
    <t>KLAMATH RIVER BLW JOHN C.BOYLE PWRPLNT, NR KENO,OR</t>
  </si>
  <si>
    <t>SOUTH YAMHILL RIVER AT MCMINNVILLE, OR</t>
  </si>
  <si>
    <t>SIUSLAW RIVER NEAR MAPLETON, OR</t>
  </si>
  <si>
    <t>NORTH SANTIAM RIVER NEAR JEFFERSON, OREG.</t>
  </si>
  <si>
    <t>JOHN DAY RIVER AT MCDONALD FERRY, OR</t>
  </si>
  <si>
    <t>CHETCO RIVER NEAR BROOKINGS, OR</t>
  </si>
  <si>
    <t>ROGUE RIVER AT DODGE BRIDGE, NEAR EAGLE POINT, OR</t>
  </si>
  <si>
    <t>NEHALEM RIVER NEAR FOSS, OR</t>
  </si>
  <si>
    <t>SOUTH UMPQUA RIVER NEAR BROCKWAY, OR</t>
  </si>
  <si>
    <t>CLACKAMAS RIVER NEAR OREGON CITY, OR</t>
  </si>
  <si>
    <t>GRANDE RONDE RIVER AT TROY, OR</t>
  </si>
  <si>
    <t>ROGUE RIVER AT GRANTS PASS, OR</t>
  </si>
  <si>
    <t>NORTH UMPQUA RIVER AT WINCHESTER, OR</t>
  </si>
  <si>
    <t>MIDDLE FORK WILLAMETTE RIVER AT JASPER, OR</t>
  </si>
  <si>
    <t>ILLINOIS RIVER NEAR AGNESS, OREG.</t>
  </si>
  <si>
    <t>ROGUE RIVER NEAR AGNESS, OR</t>
  </si>
  <si>
    <t>DESCHUTES RIVER AT MOODY, NEAR BIGGS, OR</t>
  </si>
  <si>
    <t>MCKENZIE RIVER NEAR COBURG,OREG.</t>
  </si>
  <si>
    <t>SANTIAM RIVER AT JEFFERSON, OR</t>
  </si>
  <si>
    <t>UMPQUA RIVER NR SCOTTSBURG,OREG.</t>
  </si>
  <si>
    <t>WILLAMETTE RIVER AT ALBANY, OR</t>
  </si>
  <si>
    <t>COLUMBIA RIVER AT MCNARY DAM,NEAR UMATILLA, OR</t>
  </si>
  <si>
    <t>No Streamgages</t>
  </si>
  <si>
    <t>Recharge</t>
  </si>
  <si>
    <t>Recharge AFY</t>
  </si>
  <si>
    <t>Storage</t>
  </si>
  <si>
    <t>Flood Control</t>
  </si>
  <si>
    <t>Hydroelectric</t>
  </si>
  <si>
    <t>Other</t>
  </si>
  <si>
    <t>Norm Storage AF</t>
  </si>
  <si>
    <t>Max Storage AF</t>
  </si>
  <si>
    <t>Surface Area Acres</t>
  </si>
  <si>
    <t>UCS EW3 Database - Main Data</t>
  </si>
  <si>
    <t>GENERAL PLANT CHARACTERISTICS</t>
  </si>
  <si>
    <t>LOCATIONAL INFORMATION</t>
  </si>
  <si>
    <t>ELECTRICITY PRODUCTION</t>
  </si>
  <si>
    <t>WATER USE DATA</t>
  </si>
  <si>
    <t>EIA Form 860 GenY08</t>
  </si>
  <si>
    <t>SNL, Ultimate Parent</t>
  </si>
  <si>
    <t>EW3</t>
  </si>
  <si>
    <t>EW3/Civil Society</t>
  </si>
  <si>
    <t>(a) EIA 923 5A
(b) CAMD 
(c) EIA 923 Plant [one unit] 
(d) EIA 923 Plant / Unit Capacity</t>
  </si>
  <si>
    <t>EW3/Synapse</t>
  </si>
  <si>
    <t>EIA Form 860 PlantY08</t>
  </si>
  <si>
    <t>calc from EIA Form 923 Schedule 8D</t>
  </si>
  <si>
    <t>Plant Code</t>
  </si>
  <si>
    <t>Plant Name</t>
  </si>
  <si>
    <t>State</t>
  </si>
  <si>
    <t>Plant-Generator Code</t>
  </si>
  <si>
    <t>Parent Company</t>
  </si>
  <si>
    <t>NREL CODE</t>
  </si>
  <si>
    <t>Requires cooling?</t>
  </si>
  <si>
    <t>Cooling Technology</t>
  </si>
  <si>
    <t>Environmental Compliance?</t>
  </si>
  <si>
    <t>Fuel</t>
  </si>
  <si>
    <t>EIA Lat</t>
  </si>
  <si>
    <t>EIA Lon</t>
  </si>
  <si>
    <t>Latitude (Edited) Barbie 9/6/2012</t>
  </si>
  <si>
    <t>Longitude (Ediited) Barbie 9/6/2012</t>
  </si>
  <si>
    <t>WATER BASIN (8-DIGIT HUC)</t>
  </si>
  <si>
    <t>HUC 8 (Edited) Barbie 9/6/2012</t>
  </si>
  <si>
    <t>WATER RESOURCE REGION</t>
  </si>
  <si>
    <t>First Year of Operation</t>
  </si>
  <si>
    <t>Nameplate Capacity (MW)</t>
  </si>
  <si>
    <t>Best Estimate Generation (MWh/year)</t>
  </si>
  <si>
    <t>Best Estimate Capacity Factor in 2008 (%)</t>
  </si>
  <si>
    <t>REPORTED WATER SOURCE (NAME)</t>
  </si>
  <si>
    <t>REPORTED WATER SOURCE (TYPE)</t>
  </si>
  <si>
    <t>REPORTED  WITHDRAWAL (million gallons/yr)</t>
  </si>
  <si>
    <t>REPORTED  CONSUMPTION (million gallons/yr)</t>
  </si>
  <si>
    <t>CALCULATED WITHDRAWAL(million gallons/yr)</t>
  </si>
  <si>
    <t>CALCULATED WITHDRAWAL MIN (million gallons/yr)</t>
  </si>
  <si>
    <t>CALCULATED WITHDRAWAL MAX (million gallons/yr)</t>
  </si>
  <si>
    <t>CALCULATED CONSUMPTION (million gallons/yr)</t>
  </si>
  <si>
    <t>CALCULATED CONSUMPTION MIN (million gallons/yr)</t>
  </si>
  <si>
    <t>CALCULATED CONSUMPTION MAX (million gallons/yr)</t>
  </si>
  <si>
    <t>assumed withdrawal rate (gal/MWh)</t>
  </si>
  <si>
    <t>assumed consumption rate (gal/MWh)</t>
  </si>
  <si>
    <t>Capital cost retrofit rate to switch to RC ($/kW)</t>
  </si>
  <si>
    <t>Capital Cost retrofit rate to switch to DR ($/kW)</t>
  </si>
  <si>
    <t>O&amp;M cost increase rate to switch to RC ($/kW)</t>
  </si>
  <si>
    <t>O&amp;M cost increase rate to switch to DR ($/kW)</t>
  </si>
  <si>
    <t>Performance penalty to switch to RC cooling</t>
  </si>
  <si>
    <t>Performance penalty to swtich to dry cooling (%)</t>
  </si>
  <si>
    <t>Total Capital Costs to Retrofit to RC ($)</t>
  </si>
  <si>
    <t>Total Capital Costs to Retrofit to DR ($)</t>
  </si>
  <si>
    <t>Total annual O&amp;M increases to Retrofit to RC ($/yr)</t>
  </si>
  <si>
    <t>Total annual O&amp;M increases to Retrofit to DR ($/yr)</t>
  </si>
  <si>
    <t>Annual Generation (MWh) after retrofit to RC</t>
  </si>
  <si>
    <t>Annual Generation (MWh) after retrofit to DR</t>
  </si>
  <si>
    <t>New Withdrawal after retrofit to RC (million gallons/yr)</t>
  </si>
  <si>
    <t>New Withdrawal after retrofit to DR (million gallons/yr)</t>
  </si>
  <si>
    <t>New Consumption after retrofit to RC (million gallons/yr)</t>
  </si>
  <si>
    <t>New Consumption after retrofit to DR (million gallons/yr)</t>
  </si>
  <si>
    <t>CALCULATED WITHDRAWAL MED AFY</t>
  </si>
  <si>
    <t>CALCULATED WITHDRAWAL MIN AFY</t>
  </si>
  <si>
    <t>CALCULATED WITHDRAWAL MAX AFY</t>
  </si>
  <si>
    <t>CALCULATED CONSUMPTION MED AFY</t>
  </si>
  <si>
    <t>CALCULATED CONSUMPTION MIN AFY</t>
  </si>
  <si>
    <t>CALCULATED CONSUMPTION MAX AFY</t>
  </si>
  <si>
    <t>No</t>
  </si>
  <si>
    <t>None</t>
  </si>
  <si>
    <t>Pacific Northwest</t>
  </si>
  <si>
    <t>Surface Water</t>
  </si>
  <si>
    <t>California</t>
  </si>
  <si>
    <t>Portland General Electric Company</t>
  </si>
  <si>
    <t>#not reported</t>
  </si>
  <si>
    <t>Columbia River</t>
  </si>
  <si>
    <t>Boardman</t>
  </si>
  <si>
    <t>6106-1</t>
  </si>
  <si>
    <t>CL-PD-ST</t>
  </si>
  <si>
    <t>Yes</t>
  </si>
  <si>
    <t>Cooling Pond</t>
  </si>
  <si>
    <t>Coal</t>
  </si>
  <si>
    <t>Carty Reservoir</t>
  </si>
  <si>
    <t>Municipal</t>
  </si>
  <si>
    <t>Coyote Springs</t>
  </si>
  <si>
    <t>7350-1</t>
  </si>
  <si>
    <t>NG-RC-CC</t>
  </si>
  <si>
    <t>Recirculating</t>
  </si>
  <si>
    <t>Natural Gas</t>
  </si>
  <si>
    <t>Wells</t>
  </si>
  <si>
    <t>Groundwater</t>
  </si>
  <si>
    <t>7350-2</t>
  </si>
  <si>
    <t>Short Mountain</t>
  </si>
  <si>
    <t>7413-1</t>
  </si>
  <si>
    <t>Emerald People's Utility District</t>
  </si>
  <si>
    <t>BP, BG-NA-CT</t>
  </si>
  <si>
    <t>Biomass</t>
  </si>
  <si>
    <t>Willamette Water Co</t>
  </si>
  <si>
    <t>7413-2</t>
  </si>
  <si>
    <t>7413-3</t>
  </si>
  <si>
    <t>7413-4</t>
  </si>
  <si>
    <t>Coffin Butte</t>
  </si>
  <si>
    <t>7725-4</t>
  </si>
  <si>
    <t>Pacific Northwest Generating Cooperative</t>
  </si>
  <si>
    <t>N/A</t>
  </si>
  <si>
    <t>Unknown Freshwater</t>
  </si>
  <si>
    <t>7725-5</t>
  </si>
  <si>
    <t>7725-1</t>
  </si>
  <si>
    <t>7725-2</t>
  </si>
  <si>
    <t>7725-3</t>
  </si>
  <si>
    <t>Coyote Springs II</t>
  </si>
  <si>
    <t>7931-1</t>
  </si>
  <si>
    <t>Avista Corporation</t>
  </si>
  <si>
    <t>Port Of Morrow</t>
  </si>
  <si>
    <t>7931-2</t>
  </si>
  <si>
    <t>Beaver</t>
  </si>
  <si>
    <t>8073-8</t>
  </si>
  <si>
    <t>NG-NA-CT</t>
  </si>
  <si>
    <t>8073-1</t>
  </si>
  <si>
    <t>8073-2</t>
  </si>
  <si>
    <t>8073-3</t>
  </si>
  <si>
    <t>8073-4</t>
  </si>
  <si>
    <t>8073-5</t>
  </si>
  <si>
    <t>8073-6</t>
  </si>
  <si>
    <t>8073-7</t>
  </si>
  <si>
    <t>Biomass One LP</t>
  </si>
  <si>
    <t>10869-BBC</t>
  </si>
  <si>
    <t>Biomass One, LP</t>
  </si>
  <si>
    <t>BP, BG-RC-ST</t>
  </si>
  <si>
    <t>Medford Water Commission</t>
  </si>
  <si>
    <t>10869-GE</t>
  </si>
  <si>
    <t>Dillard Complex</t>
  </si>
  <si>
    <t>50396-GEN4</t>
  </si>
  <si>
    <t>Roseburg Forest Products Co</t>
  </si>
  <si>
    <t>South Umpqua River</t>
  </si>
  <si>
    <t>50396-GEN5</t>
  </si>
  <si>
    <t>50396-GEN1</t>
  </si>
  <si>
    <t>50396-GEN2</t>
  </si>
  <si>
    <t>50396-GEN3</t>
  </si>
  <si>
    <t>Hermiston Generating Plant</t>
  </si>
  <si>
    <t>54761-GEN1</t>
  </si>
  <si>
    <t>54761-GEN2</t>
  </si>
  <si>
    <t>54761-GEN3</t>
  </si>
  <si>
    <t>54761-GEN4</t>
  </si>
  <si>
    <t>Albany Paper Mill</t>
  </si>
  <si>
    <t>54944-01</t>
  </si>
  <si>
    <t>International Paper Company</t>
  </si>
  <si>
    <t>Willamette River (cooling)</t>
  </si>
  <si>
    <t>Municipality</t>
  </si>
  <si>
    <t>Klamath Cogeneration Plant</t>
  </si>
  <si>
    <t>55103-CT1</t>
  </si>
  <si>
    <t>Iberdrola Renovables, S.A.</t>
  </si>
  <si>
    <t>Municipal Effluent</t>
  </si>
  <si>
    <t>Waste Water</t>
  </si>
  <si>
    <t>55103-CT2</t>
  </si>
  <si>
    <t>Hermiston Power Partnership</t>
  </si>
  <si>
    <t>55328-CTG1</t>
  </si>
  <si>
    <t>Calpine Corporation</t>
  </si>
  <si>
    <t>55328-CTG2</t>
  </si>
  <si>
    <t>55328-STG1</t>
  </si>
  <si>
    <t>Klamath Expansion Project</t>
  </si>
  <si>
    <t>55544-GT1</t>
  </si>
  <si>
    <t>55544-GT2</t>
  </si>
  <si>
    <t>55544-GT3</t>
  </si>
  <si>
    <t>55544-GT4</t>
  </si>
  <si>
    <t>Wauna Mill</t>
  </si>
  <si>
    <t>56192-1</t>
  </si>
  <si>
    <t>BP, BG-DR-ST</t>
  </si>
  <si>
    <t>Dry Cooled</t>
  </si>
  <si>
    <t>Alden Bailey Power Plant</t>
  </si>
  <si>
    <t>56223-LOKI</t>
  </si>
  <si>
    <t>Clatskanie Peoples Util Dist</t>
  </si>
  <si>
    <t>Port Westward</t>
  </si>
  <si>
    <t>56227-2</t>
  </si>
  <si>
    <t>56227-1</t>
  </si>
  <si>
    <t>Dry Creek Landfill Gas to Energy Project</t>
  </si>
  <si>
    <t>56461-DC1</t>
  </si>
  <si>
    <t>Oregon Environmental Industries LLC</t>
  </si>
  <si>
    <t>Onsite Wells</t>
  </si>
  <si>
    <t>56461-DC2</t>
  </si>
  <si>
    <t>HUC_8</t>
  </si>
  <si>
    <t>Number of Endangered/Threatened Species</t>
  </si>
  <si>
    <t>16040201_OR</t>
  </si>
  <si>
    <t>16040205_OR</t>
  </si>
  <si>
    <t>17050103_OR</t>
  </si>
  <si>
    <t>17050105_OR</t>
  </si>
  <si>
    <t>17050106_OR</t>
  </si>
  <si>
    <t>17050107_OR</t>
  </si>
  <si>
    <t>17050108_OR</t>
  </si>
  <si>
    <t>17050109_OR</t>
  </si>
  <si>
    <t>17050110_OR</t>
  </si>
  <si>
    <t>17050115_OR</t>
  </si>
  <si>
    <t>17050116_OR</t>
  </si>
  <si>
    <t>17050117_OR</t>
  </si>
  <si>
    <t>17050118_OR</t>
  </si>
  <si>
    <t>17050119_OR</t>
  </si>
  <si>
    <t>17050201_OR</t>
  </si>
  <si>
    <t>17050202_OR</t>
  </si>
  <si>
    <t>17050203_OR</t>
  </si>
  <si>
    <t>17060101_OR</t>
  </si>
  <si>
    <t>17060102_OR</t>
  </si>
  <si>
    <t>17060103_OR</t>
  </si>
  <si>
    <t>17060104_OR</t>
  </si>
  <si>
    <t>17060105_OR</t>
  </si>
  <si>
    <t>17060106_OR</t>
  </si>
  <si>
    <t>17070101_OR</t>
  </si>
  <si>
    <t>17070102_OR</t>
  </si>
  <si>
    <t>17070103_OR</t>
  </si>
  <si>
    <t>17070104_OR</t>
  </si>
  <si>
    <t>17070105_OR</t>
  </si>
  <si>
    <t>17070201_OR</t>
  </si>
  <si>
    <t>17070202_OR</t>
  </si>
  <si>
    <t>17070203_OR</t>
  </si>
  <si>
    <t>17070204_OR</t>
  </si>
  <si>
    <t>17070301_OR</t>
  </si>
  <si>
    <t>17070302_OR</t>
  </si>
  <si>
    <t>17070303_OR</t>
  </si>
  <si>
    <t>17070304_OR</t>
  </si>
  <si>
    <t>17070305_OR</t>
  </si>
  <si>
    <t>17070306_OR</t>
  </si>
  <si>
    <t>17070307_OR</t>
  </si>
  <si>
    <t>17080001_OR</t>
  </si>
  <si>
    <t>17080003_OR</t>
  </si>
  <si>
    <t>17080006_OR</t>
  </si>
  <si>
    <t>17090001_OR</t>
  </si>
  <si>
    <t>17090002_OR</t>
  </si>
  <si>
    <t>17090003_OR</t>
  </si>
  <si>
    <t>17090004_OR</t>
  </si>
  <si>
    <t>17090005_OR</t>
  </si>
  <si>
    <t>17090006_OR</t>
  </si>
  <si>
    <t>17090007_OR</t>
  </si>
  <si>
    <t>17090008_OR</t>
  </si>
  <si>
    <t>17090009_OR</t>
  </si>
  <si>
    <t>17090010_OR</t>
  </si>
  <si>
    <t>17090011_OR</t>
  </si>
  <si>
    <t>17090012_OR</t>
  </si>
  <si>
    <t>17100201_OR</t>
  </si>
  <si>
    <t>17100202_OR</t>
  </si>
  <si>
    <t>17100203_OR</t>
  </si>
  <si>
    <t>17100204_OR</t>
  </si>
  <si>
    <t>17100205_OR</t>
  </si>
  <si>
    <t>17100206_OR</t>
  </si>
  <si>
    <t>17100207_OR</t>
  </si>
  <si>
    <t>17100301_OR</t>
  </si>
  <si>
    <t>17100302_OR</t>
  </si>
  <si>
    <t>17100303_OR</t>
  </si>
  <si>
    <t>17100304_OR</t>
  </si>
  <si>
    <t>17100305_OR</t>
  </si>
  <si>
    <t>17100306_OR</t>
  </si>
  <si>
    <t>17100307_OR</t>
  </si>
  <si>
    <t>17100308_OR</t>
  </si>
  <si>
    <t>17100309_OR</t>
  </si>
  <si>
    <t>17100310_OR</t>
  </si>
  <si>
    <t>17100311_OR</t>
  </si>
  <si>
    <t>17100312_OR</t>
  </si>
  <si>
    <t>17120001_OR</t>
  </si>
  <si>
    <t>17120002_OR</t>
  </si>
  <si>
    <t>17120003_OR</t>
  </si>
  <si>
    <t>17120004_OR</t>
  </si>
  <si>
    <t>17120005_OR</t>
  </si>
  <si>
    <t>17120006_OR</t>
  </si>
  <si>
    <t>17120007_OR</t>
  </si>
  <si>
    <t>17120008_OR</t>
  </si>
  <si>
    <t>17120009_OR</t>
  </si>
  <si>
    <t>18010101_OR</t>
  </si>
  <si>
    <t>18010201_OR</t>
  </si>
  <si>
    <t>18010202_OR</t>
  </si>
  <si>
    <t>18010203_OR</t>
  </si>
  <si>
    <t>18010204_OR</t>
  </si>
  <si>
    <t>18010205_OR</t>
  </si>
  <si>
    <t>18010206_OR</t>
  </si>
  <si>
    <t>18010209_OR</t>
  </si>
  <si>
    <t>18020001_OR</t>
  </si>
  <si>
    <t>Groundwater Pumping AFY</t>
  </si>
  <si>
    <t>HUC8</t>
  </si>
  <si>
    <t>Area of Aquifer Found in HUC 8 (Acres)</t>
  </si>
  <si>
    <t>Total Aquifer Area (Acres)</t>
  </si>
  <si>
    <t>Ratio</t>
  </si>
  <si>
    <t>Public Supply Groundwater Use by Aquifer</t>
  </si>
  <si>
    <t>Irrigation Groundwater Use by Aquifer</t>
  </si>
  <si>
    <t>Industrial Groundwater Use by Aquifer</t>
  </si>
  <si>
    <t>Total Groundwater Use by Aquifer</t>
  </si>
  <si>
    <t>Total Groundwater Use by Aquifer and HUC 8</t>
  </si>
  <si>
    <t>Aquifer Name</t>
  </si>
  <si>
    <t>Basin and Range basin-fill and carbonate-rock aquifers</t>
  </si>
  <si>
    <t>Pacific Northwest basaltic-rock and basin-fill aquifers</t>
  </si>
  <si>
    <t>Snake River Plain basaltic-rock and basin-fill aquifers</t>
  </si>
  <si>
    <t>Columbia Plateau basaltic-rock and basin-fill aquifers</t>
  </si>
  <si>
    <t>Willamette Lowland basin-fill aquifers</t>
  </si>
  <si>
    <t>Streamflow</t>
  </si>
  <si>
    <t>Current Consumptive Use AFY</t>
  </si>
  <si>
    <t>Current Groundwater Pumping AFY</t>
  </si>
  <si>
    <t>Future Consumptive Use AFY</t>
  </si>
  <si>
    <t>Species</t>
  </si>
  <si>
    <t>Station #</t>
  </si>
  <si>
    <t>Avg AFY</t>
  </si>
  <si>
    <t>M&amp;I</t>
  </si>
  <si>
    <t>Agriculture</t>
  </si>
  <si>
    <t>Thermoelectric</t>
  </si>
  <si>
    <t>AFY</t>
  </si>
  <si>
    <t>AF</t>
  </si>
  <si>
    <t># Per HUC</t>
  </si>
  <si>
    <t>Water Use Current</t>
  </si>
  <si>
    <t>Current Groundwater Detail</t>
  </si>
  <si>
    <t>Consumptive Use in Ac-Ft/Yr</t>
  </si>
  <si>
    <t>Total</t>
  </si>
  <si>
    <t>2010 Population by State</t>
  </si>
  <si>
    <t>2030 Population by State</t>
  </si>
  <si>
    <t>2010 M&amp;I CU</t>
  </si>
  <si>
    <t>2010 Ag CU</t>
  </si>
  <si>
    <t>2030 M&amp;I CU</t>
  </si>
  <si>
    <t>2030 Ag CU</t>
  </si>
  <si>
    <t>Change</t>
  </si>
  <si>
    <t>Future Consumptive Use</t>
  </si>
  <si>
    <t>P1 CFS</t>
  </si>
  <si>
    <t>P5 CFS</t>
  </si>
  <si>
    <t>P10 CFS</t>
  </si>
  <si>
    <t>P20 CFS</t>
  </si>
  <si>
    <t>Avg CFS</t>
  </si>
  <si>
    <t>Groundwater Pumping</t>
  </si>
  <si>
    <t>Aquifer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</si>
</sst>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
    <numFmt numFmtId="165" formatCode="#."/>
    <numFmt numFmtId="166" formatCode="m\o\n\th\ d\,\ yyyy"/>
    <numFmt numFmtId="167" formatCode="#,##0.0000"/>
    <numFmt numFmtId="168" formatCode="_(* #,##0_);_(* \(#,##0\);_(* &quot;-&quot;??_);_(@_)"/>
    <numFmt numFmtId="169" formatCode="0.0"/>
  </numFmts>
  <fonts count="5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1"/>
      <color indexed="8"/>
      <name val="Calibri"/>
      <family val="2"/>
    </font>
    <font>
      <sz val="10"/>
      <name val="MS Sans Serif"/>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
      <color indexed="8"/>
      <name val="Courier"/>
      <family val="3"/>
    </font>
    <font>
      <b/>
      <sz val="1"/>
      <color indexed="8"/>
      <name val="Courier"/>
      <family val="3"/>
    </font>
    <font>
      <sz val="12"/>
      <color theme="1"/>
      <name val="Calibri"/>
      <family val="2"/>
      <scheme val="minor"/>
    </font>
    <font>
      <u/>
      <sz val="10"/>
      <color indexed="12"/>
      <name val="Arial"/>
      <family val="2"/>
    </font>
    <font>
      <sz val="12"/>
      <color indexed="8"/>
      <name val="Calibri"/>
      <family val="2"/>
    </font>
    <font>
      <b/>
      <sz val="12"/>
      <color theme="1"/>
      <name val="Calibri"/>
      <family val="2"/>
      <scheme val="minor"/>
    </font>
    <font>
      <b/>
      <sz val="9"/>
      <name val="Calibri"/>
      <family val="2"/>
    </font>
    <font>
      <b/>
      <sz val="8"/>
      <name val="Calibri"/>
      <family val="2"/>
    </font>
    <font>
      <sz val="12"/>
      <name val="Calibri"/>
      <family val="2"/>
    </font>
    <font>
      <b/>
      <sz val="16"/>
      <color indexed="9"/>
      <name val="Calibri"/>
      <family val="2"/>
    </font>
    <font>
      <b/>
      <sz val="14"/>
      <name val="Calibri"/>
      <family val="2"/>
    </font>
    <font>
      <b/>
      <sz val="14"/>
      <color indexed="21"/>
      <name val="Calibri"/>
      <family val="2"/>
    </font>
    <font>
      <b/>
      <sz val="9"/>
      <color indexed="9"/>
      <name val="Calibri"/>
      <family val="2"/>
    </font>
    <font>
      <b/>
      <sz val="12"/>
      <name val="Calibri"/>
      <family val="2"/>
    </font>
    <font>
      <sz val="11"/>
      <name val="Calibri"/>
      <family val="2"/>
      <scheme val="minor"/>
    </font>
    <font>
      <b/>
      <sz val="18"/>
      <color theme="1"/>
      <name val="Calibri"/>
      <family val="2"/>
      <scheme val="minor"/>
    </font>
    <font>
      <b/>
      <sz val="16"/>
      <color theme="1"/>
      <name val="Calibri"/>
      <family val="2"/>
      <scheme val="minor"/>
    </font>
  </fonts>
  <fills count="8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A7E8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9"/>
        <bgColor indexed="64"/>
      </patternFill>
    </fill>
    <fill>
      <patternFill patternType="solid">
        <fgColor indexed="62"/>
        <bgColor indexed="64"/>
      </patternFill>
    </fill>
    <fill>
      <patternFill patternType="solid">
        <fgColor indexed="18"/>
        <bgColor indexed="64"/>
      </patternFill>
    </fill>
    <fill>
      <patternFill patternType="solid">
        <fgColor indexed="31"/>
        <bgColor indexed="64"/>
      </patternFill>
    </fill>
    <fill>
      <patternFill patternType="solid">
        <fgColor rgb="FF009999"/>
        <bgColor indexed="64"/>
      </patternFill>
    </fill>
    <fill>
      <patternFill patternType="solid">
        <fgColor rgb="FFFFA3A3"/>
        <bgColor indexed="64"/>
      </patternFill>
    </fill>
    <fill>
      <patternFill patternType="solid">
        <fgColor rgb="FFCCFFCC"/>
        <bgColor indexed="64"/>
      </patternFill>
    </fill>
    <fill>
      <patternFill patternType="solid">
        <fgColor theme="1"/>
        <bgColor indexed="64"/>
      </patternFill>
    </fill>
    <fill>
      <patternFill patternType="solid">
        <fgColor rgb="FFFF0066"/>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00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auto="1"/>
      </left>
      <right style="thick">
        <color auto="1"/>
      </right>
      <top style="thick">
        <color auto="1"/>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auto="1"/>
      </left>
      <right style="thick">
        <color auto="1"/>
      </right>
      <top style="thick">
        <color auto="1"/>
      </top>
      <bottom style="thick">
        <color auto="1"/>
      </bottom>
      <diagonal/>
    </border>
    <border>
      <left style="thin">
        <color indexed="64"/>
      </left>
      <right style="thin">
        <color indexed="64"/>
      </right>
      <top/>
      <bottom style="thin">
        <color indexed="64"/>
      </bottom>
      <diagonal/>
    </border>
    <border>
      <left style="thick">
        <color auto="1"/>
      </left>
      <right style="thin">
        <color indexed="64"/>
      </right>
      <top/>
      <bottom style="thin">
        <color indexed="64"/>
      </bottom>
      <diagonal/>
    </border>
    <border>
      <left style="thin">
        <color indexed="64"/>
      </left>
      <right style="thick">
        <color auto="1"/>
      </right>
      <top/>
      <bottom style="thin">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ck">
        <color indexed="64"/>
      </right>
      <top/>
      <bottom style="thin">
        <color indexed="64"/>
      </bottom>
      <diagonal/>
    </border>
  </borders>
  <cellStyleXfs count="347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0"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20" fillId="0" borderId="0"/>
    <xf numFmtId="0" fontId="1" fillId="0" borderId="0"/>
    <xf numFmtId="0" fontId="20" fillId="0" borderId="0"/>
    <xf numFmtId="0" fontId="21" fillId="0" borderId="0"/>
    <xf numFmtId="0" fontId="1" fillId="0" borderId="0"/>
    <xf numFmtId="0" fontId="21" fillId="0" borderId="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4" fillId="55" borderId="14" applyNumberFormat="0" applyAlignment="0" applyProtection="0"/>
    <xf numFmtId="0" fontId="24" fillId="55" borderId="14" applyNumberFormat="0" applyAlignment="0" applyProtection="0"/>
    <xf numFmtId="0" fontId="25" fillId="56" borderId="15" applyNumberFormat="0" applyAlignment="0" applyProtection="0"/>
    <xf numFmtId="0" fontId="25" fillId="56" borderId="15"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166" fontId="38"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164" fontId="38" fillId="0" borderId="0">
      <protection locked="0"/>
    </xf>
    <xf numFmtId="0" fontId="27" fillId="39" borderId="0" applyNumberFormat="0" applyBorder="0" applyAlignment="0" applyProtection="0"/>
    <xf numFmtId="0" fontId="27" fillId="39" borderId="0" applyNumberFormat="0" applyBorder="0" applyAlignment="0" applyProtection="0"/>
    <xf numFmtId="0" fontId="28" fillId="0" borderId="16" applyNumberFormat="0" applyFill="0" applyAlignment="0" applyProtection="0"/>
    <xf numFmtId="0" fontId="28" fillId="0" borderId="16"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5" fontId="39" fillId="0" borderId="0">
      <protection locked="0"/>
    </xf>
    <xf numFmtId="165" fontId="39" fillId="0" borderId="0">
      <protection locked="0"/>
    </xf>
    <xf numFmtId="0" fontId="31" fillId="42" borderId="14" applyNumberFormat="0" applyAlignment="0" applyProtection="0"/>
    <xf numFmtId="0" fontId="31" fillId="42" borderId="14" applyNumberFormat="0" applyAlignment="0" applyProtection="0"/>
    <xf numFmtId="0" fontId="32" fillId="0" borderId="19" applyNumberFormat="0" applyFill="0" applyAlignment="0" applyProtection="0"/>
    <xf numFmtId="0" fontId="32" fillId="0" borderId="19" applyNumberFormat="0" applyFill="0" applyAlignment="0" applyProtection="0"/>
    <xf numFmtId="0" fontId="33" fillId="57" borderId="0" applyNumberFormat="0" applyBorder="0" applyAlignment="0" applyProtection="0"/>
    <xf numFmtId="0" fontId="33" fillId="57" borderId="0" applyNumberFormat="0" applyBorder="0" applyAlignment="0" applyProtection="0"/>
    <xf numFmtId="0" fontId="21" fillId="0" borderId="0"/>
    <xf numFmtId="0" fontId="21" fillId="0" borderId="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22" applyNumberFormat="0" applyFill="0" applyAlignment="0" applyProtection="0"/>
    <xf numFmtId="0" fontId="36" fillId="0" borderId="22"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1" fillId="0" borderId="0"/>
    <xf numFmtId="0" fontId="1" fillId="0" borderId="0"/>
    <xf numFmtId="0" fontId="21" fillId="0" borderId="0"/>
    <xf numFmtId="0" fontId="1" fillId="0" borderId="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166" fontId="38" fillId="0" borderId="0">
      <protection locked="0"/>
    </xf>
    <xf numFmtId="164" fontId="38" fillId="0" borderId="0">
      <protection locked="0"/>
    </xf>
    <xf numFmtId="165" fontId="39" fillId="0" borderId="0">
      <protection locked="0"/>
    </xf>
    <xf numFmtId="165" fontId="39" fillId="0" borderId="0">
      <protection locked="0"/>
    </xf>
    <xf numFmtId="0" fontId="21" fillId="0" borderId="0"/>
    <xf numFmtId="0" fontId="20" fillId="0" borderId="0"/>
    <xf numFmtId="0" fontId="21" fillId="0" borderId="0"/>
    <xf numFmtId="0" fontId="21" fillId="0" borderId="0"/>
    <xf numFmtId="0" fontId="1" fillId="0" borderId="0"/>
    <xf numFmtId="0" fontId="21" fillId="0" borderId="0"/>
    <xf numFmtId="0" fontId="20" fillId="0" borderId="0"/>
    <xf numFmtId="0" fontId="20" fillId="0" borderId="0"/>
    <xf numFmtId="0" fontId="20" fillId="0" borderId="0"/>
    <xf numFmtId="0" fontId="1" fillId="0" borderId="0"/>
    <xf numFmtId="0" fontId="20"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1" fillId="0" borderId="0"/>
    <xf numFmtId="0" fontId="1" fillId="0" borderId="0"/>
    <xf numFmtId="0" fontId="1" fillId="0" borderId="0"/>
    <xf numFmtId="0" fontId="21" fillId="0" borderId="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22" fillId="47"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4" borderId="0" applyNumberFormat="0" applyBorder="0" applyAlignment="0" applyProtection="0"/>
    <xf numFmtId="0" fontId="23" fillId="38" borderId="0" applyNumberFormat="0" applyBorder="0" applyAlignment="0" applyProtection="0"/>
    <xf numFmtId="0" fontId="24" fillId="55" borderId="14" applyNumberFormat="0" applyAlignment="0" applyProtection="0"/>
    <xf numFmtId="0" fontId="25" fillId="56" borderId="15"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39" borderId="0" applyNumberFormat="0" applyBorder="0" applyAlignment="0" applyProtection="0"/>
    <xf numFmtId="0" fontId="28" fillId="0" borderId="16" applyNumberFormat="0" applyFill="0" applyAlignment="0" applyProtection="0"/>
    <xf numFmtId="0" fontId="29" fillId="0" borderId="17" applyNumberFormat="0" applyFill="0" applyAlignment="0" applyProtection="0"/>
    <xf numFmtId="0" fontId="30" fillId="0" borderId="18" applyNumberFormat="0" applyFill="0" applyAlignment="0" applyProtection="0"/>
    <xf numFmtId="0" fontId="30" fillId="0" borderId="0" applyNumberFormat="0" applyFill="0" applyBorder="0" applyAlignment="0" applyProtection="0"/>
    <xf numFmtId="0" fontId="31" fillId="42" borderId="14" applyNumberFormat="0" applyAlignment="0" applyProtection="0"/>
    <xf numFmtId="0" fontId="32" fillId="0" borderId="19" applyNumberFormat="0" applyFill="0" applyAlignment="0" applyProtection="0"/>
    <xf numFmtId="0" fontId="33" fillId="57" borderId="0" applyNumberFormat="0" applyBorder="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2" applyNumberFormat="0" applyFill="0" applyAlignment="0" applyProtection="0"/>
    <xf numFmtId="0" fontId="37" fillId="0" borderId="0" applyNumberFormat="0" applyFill="0" applyBorder="0" applyAlignment="0" applyProtection="0"/>
    <xf numFmtId="0" fontId="1" fillId="0" borderId="0"/>
    <xf numFmtId="0" fontId="1" fillId="0" borderId="0"/>
    <xf numFmtId="0" fontId="1" fillId="0" borderId="0"/>
    <xf numFmtId="0" fontId="20" fillId="0" borderId="0"/>
    <xf numFmtId="43"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0" fontId="21" fillId="0" borderId="0"/>
    <xf numFmtId="0" fontId="21" fillId="0" borderId="0"/>
    <xf numFmtId="0" fontId="1" fillId="0" borderId="0"/>
    <xf numFmtId="0" fontId="1" fillId="0" borderId="0"/>
    <xf numFmtId="0" fontId="20" fillId="0" borderId="0"/>
    <xf numFmtId="0" fontId="20" fillId="0" borderId="0"/>
    <xf numFmtId="0" fontId="1" fillId="0" borderId="0"/>
    <xf numFmtId="0" fontId="20" fillId="0" borderId="0"/>
    <xf numFmtId="9" fontId="2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22" fillId="47"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4" borderId="0" applyNumberFormat="0" applyBorder="0" applyAlignment="0" applyProtection="0"/>
    <xf numFmtId="0" fontId="23" fillId="38" borderId="0" applyNumberFormat="0" applyBorder="0" applyAlignment="0" applyProtection="0"/>
    <xf numFmtId="0" fontId="24" fillId="55" borderId="14" applyNumberFormat="0" applyAlignment="0" applyProtection="0"/>
    <xf numFmtId="0" fontId="25" fillId="56" borderId="15"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39" borderId="0" applyNumberFormat="0" applyBorder="0" applyAlignment="0" applyProtection="0"/>
    <xf numFmtId="0" fontId="28" fillId="0" borderId="16" applyNumberFormat="0" applyFill="0" applyAlignment="0" applyProtection="0"/>
    <xf numFmtId="0" fontId="29" fillId="0" borderId="17" applyNumberFormat="0" applyFill="0" applyAlignment="0" applyProtection="0"/>
    <xf numFmtId="0" fontId="30" fillId="0" borderId="18" applyNumberFormat="0" applyFill="0" applyAlignment="0" applyProtection="0"/>
    <xf numFmtId="0" fontId="30" fillId="0" borderId="0" applyNumberFormat="0" applyFill="0" applyBorder="0" applyAlignment="0" applyProtection="0"/>
    <xf numFmtId="0" fontId="31" fillId="42" borderId="14" applyNumberFormat="0" applyAlignment="0" applyProtection="0"/>
    <xf numFmtId="0" fontId="32" fillId="0" borderId="19" applyNumberFormat="0" applyFill="0" applyAlignment="0" applyProtection="0"/>
    <xf numFmtId="0" fontId="33" fillId="57" borderId="0" applyNumberFormat="0" applyBorder="0" applyAlignment="0" applyProtection="0"/>
    <xf numFmtId="0" fontId="21" fillId="58" borderId="20" applyNumberFormat="0" applyFont="0" applyAlignment="0" applyProtection="0"/>
    <xf numFmtId="0" fontId="34" fillId="55" borderId="21"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2" applyNumberFormat="0" applyFill="0" applyAlignment="0" applyProtection="0"/>
    <xf numFmtId="0" fontId="37"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1" fillId="0" borderId="0"/>
    <xf numFmtId="0" fontId="1" fillId="0" borderId="0"/>
    <xf numFmtId="0" fontId="21" fillId="0" borderId="0"/>
    <xf numFmtId="0" fontId="19" fillId="37" borderId="0" applyNumberFormat="0" applyBorder="0" applyAlignment="0" applyProtection="0"/>
    <xf numFmtId="0" fontId="22" fillId="4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22" fillId="52"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22" fillId="47" borderId="0" applyNumberFormat="0" applyBorder="0" applyAlignment="0" applyProtection="0"/>
    <xf numFmtId="0" fontId="19" fillId="45"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3"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54" borderId="0" applyNumberFormat="0" applyBorder="0" applyAlignment="0" applyProtection="0"/>
    <xf numFmtId="0" fontId="23" fillId="38" borderId="0" applyNumberFormat="0" applyBorder="0" applyAlignment="0" applyProtection="0"/>
    <xf numFmtId="0" fontId="24" fillId="55" borderId="14" applyNumberFormat="0" applyAlignment="0" applyProtection="0"/>
    <xf numFmtId="0" fontId="22" fillId="54" borderId="0" applyNumberFormat="0" applyBorder="0" applyAlignment="0" applyProtection="0"/>
    <xf numFmtId="0" fontId="25" fillId="56" borderId="15" applyNumberFormat="0" applyAlignment="0" applyProtection="0"/>
    <xf numFmtId="43" fontId="21" fillId="0" borderId="0" applyFont="0" applyFill="0" applyBorder="0" applyAlignment="0" applyProtection="0"/>
    <xf numFmtId="0" fontId="26" fillId="0" borderId="0" applyNumberFormat="0" applyFill="0" applyBorder="0" applyAlignment="0" applyProtection="0"/>
    <xf numFmtId="0" fontId="27" fillId="39" borderId="0" applyNumberFormat="0" applyBorder="0" applyAlignment="0" applyProtection="0"/>
    <xf numFmtId="0" fontId="28" fillId="0" borderId="16" applyNumberFormat="0" applyFill="0" applyAlignment="0" applyProtection="0"/>
    <xf numFmtId="0" fontId="29" fillId="0" borderId="17" applyNumberFormat="0" applyFill="0" applyAlignment="0" applyProtection="0"/>
    <xf numFmtId="0" fontId="30"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42" borderId="14" applyNumberFormat="0" applyAlignment="0" applyProtection="0"/>
    <xf numFmtId="0" fontId="32" fillId="0" borderId="19" applyNumberFormat="0" applyFill="0" applyAlignment="0" applyProtection="0"/>
    <xf numFmtId="0" fontId="33" fillId="57" borderId="0" applyNumberFormat="0" applyBorder="0" applyAlignment="0" applyProtection="0"/>
    <xf numFmtId="0" fontId="22" fillId="49" borderId="0" applyNumberFormat="0" applyBorder="0" applyAlignment="0" applyProtection="0"/>
    <xf numFmtId="0" fontId="21" fillId="58" borderId="20" applyNumberFormat="0" applyFont="0" applyAlignment="0" applyProtection="0"/>
    <xf numFmtId="0" fontId="34" fillId="55" borderId="21" applyNumberFormat="0" applyAlignment="0" applyProtection="0"/>
    <xf numFmtId="9" fontId="21" fillId="0" borderId="0" applyFont="0" applyFill="0" applyBorder="0" applyAlignment="0" applyProtection="0"/>
    <xf numFmtId="0" fontId="35" fillId="0" borderId="0" applyNumberFormat="0" applyFill="0" applyBorder="0" applyAlignment="0" applyProtection="0"/>
    <xf numFmtId="0" fontId="36" fillId="0" borderId="22" applyNumberFormat="0" applyFill="0" applyAlignment="0" applyProtection="0"/>
    <xf numFmtId="0" fontId="37"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37" borderId="0" applyNumberFormat="0" applyBorder="0" applyAlignment="0" applyProtection="0"/>
    <xf numFmtId="0" fontId="29" fillId="0" borderId="17" applyNumberFormat="0" applyFill="0" applyAlignment="0" applyProtection="0"/>
    <xf numFmtId="0" fontId="19" fillId="44" borderId="0" applyNumberFormat="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9" fillId="46" borderId="0" applyNumberFormat="0" applyBorder="0" applyAlignment="0" applyProtection="0"/>
    <xf numFmtId="0" fontId="1" fillId="0" borderId="0"/>
    <xf numFmtId="0" fontId="1" fillId="0" borderId="0"/>
    <xf numFmtId="0" fontId="22" fillId="49" borderId="0" applyNumberFormat="0" applyBorder="0" applyAlignment="0" applyProtection="0"/>
    <xf numFmtId="0" fontId="1" fillId="0" borderId="0"/>
    <xf numFmtId="0" fontId="3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43" borderId="0" applyNumberFormat="0" applyBorder="0" applyAlignment="0" applyProtection="0"/>
    <xf numFmtId="9" fontId="21" fillId="0" borderId="0" applyFont="0" applyFill="0" applyBorder="0" applyAlignment="0" applyProtection="0"/>
    <xf numFmtId="0" fontId="28" fillId="0" borderId="16" applyNumberFormat="0" applyFill="0" applyAlignment="0" applyProtection="0"/>
    <xf numFmtId="0" fontId="19" fillId="42" borderId="0" applyNumberFormat="0" applyBorder="0" applyAlignment="0" applyProtection="0"/>
    <xf numFmtId="0" fontId="23" fillId="38" borderId="0" applyNumberFormat="0" applyBorder="0" applyAlignment="0" applyProtection="0"/>
    <xf numFmtId="0" fontId="19" fillId="38" borderId="0" applyNumberFormat="0" applyBorder="0" applyAlignment="0" applyProtection="0"/>
    <xf numFmtId="0" fontId="19" fillId="40" borderId="0" applyNumberFormat="0" applyBorder="0" applyAlignment="0" applyProtection="0"/>
    <xf numFmtId="0" fontId="34" fillId="55" borderId="21" applyNumberFormat="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7" fillId="39" borderId="0" applyNumberFormat="0" applyBorder="0" applyAlignment="0" applyProtection="0"/>
    <xf numFmtId="43" fontId="21" fillId="0" borderId="0" applyFont="0" applyFill="0" applyBorder="0" applyAlignment="0" applyProtection="0"/>
    <xf numFmtId="0" fontId="33" fillId="57" borderId="0" applyNumberFormat="0" applyBorder="0" applyAlignment="0" applyProtection="0"/>
    <xf numFmtId="0" fontId="19" fillId="43" borderId="0" applyNumberFormat="0" applyBorder="0" applyAlignment="0" applyProtection="0"/>
    <xf numFmtId="0" fontId="31" fillId="42" borderId="14" applyNumberFormat="0" applyAlignment="0" applyProtection="0"/>
    <xf numFmtId="0" fontId="22" fillId="51" borderId="0" applyNumberFormat="0" applyBorder="0" applyAlignment="0" applyProtection="0"/>
    <xf numFmtId="0" fontId="22" fillId="45" borderId="0" applyNumberFormat="0" applyBorder="0" applyAlignment="0" applyProtection="0"/>
    <xf numFmtId="0" fontId="25" fillId="56" borderId="15" applyNumberFormat="0" applyAlignment="0" applyProtection="0"/>
    <xf numFmtId="0" fontId="24" fillId="55" borderId="14" applyNumberFormat="0" applyAlignment="0" applyProtection="0"/>
    <xf numFmtId="0" fontId="21" fillId="0" borderId="0"/>
    <xf numFmtId="0" fontId="36" fillId="0" borderId="22" applyNumberFormat="0" applyFill="0" applyAlignment="0" applyProtection="0"/>
    <xf numFmtId="0" fontId="22" fillId="50" borderId="0" applyNumberFormat="0" applyBorder="0" applyAlignment="0" applyProtection="0"/>
    <xf numFmtId="0" fontId="22" fillId="44" borderId="0" applyNumberFormat="0" applyBorder="0" applyAlignment="0" applyProtection="0"/>
    <xf numFmtId="0" fontId="21" fillId="58" borderId="20" applyNumberFormat="0" applyFont="0" applyAlignment="0" applyProtection="0"/>
    <xf numFmtId="0" fontId="22" fillId="48" borderId="0" applyNumberFormat="0" applyBorder="0" applyAlignment="0" applyProtection="0"/>
    <xf numFmtId="0" fontId="22" fillId="53" borderId="0" applyNumberFormat="0" applyBorder="0" applyAlignment="0" applyProtection="0"/>
    <xf numFmtId="0" fontId="26" fillId="0" borderId="0" applyNumberFormat="0" applyFill="0" applyBorder="0" applyAlignment="0" applyProtection="0"/>
    <xf numFmtId="0" fontId="35" fillId="0" borderId="0" applyNumberFormat="0" applyFill="0" applyBorder="0" applyAlignment="0" applyProtection="0"/>
    <xf numFmtId="0" fontId="19" fillId="41" borderId="0" applyNumberFormat="0" applyBorder="0" applyAlignment="0" applyProtection="0"/>
    <xf numFmtId="0" fontId="30" fillId="0" borderId="18" applyNumberFormat="0" applyFill="0" applyAlignment="0" applyProtection="0"/>
    <xf numFmtId="0" fontId="19" fillId="40" borderId="0" applyNumberFormat="0" applyBorder="0" applyAlignment="0" applyProtection="0"/>
    <xf numFmtId="0" fontId="32" fillId="0" borderId="19" applyNumberFormat="0" applyFill="0" applyAlignment="0" applyProtection="0"/>
    <xf numFmtId="0" fontId="22" fillId="48" borderId="0" applyNumberFormat="0" applyBorder="0" applyAlignment="0" applyProtection="0"/>
    <xf numFmtId="0" fontId="19" fillId="39" borderId="0" applyNumberFormat="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19" fillId="0" borderId="0"/>
    <xf numFmtId="0" fontId="19" fillId="0" borderId="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1" fillId="8" borderId="8" applyNumberFormat="0" applyFont="0" applyAlignment="0" applyProtection="0"/>
    <xf numFmtId="0" fontId="21" fillId="0" borderId="0"/>
    <xf numFmtId="0" fontId="21" fillId="0" borderId="0"/>
    <xf numFmtId="0" fontId="21" fillId="0" borderId="0"/>
    <xf numFmtId="0" fontId="1" fillId="0" borderId="0"/>
    <xf numFmtId="0" fontId="1" fillId="8" borderId="8" applyNumberFormat="0" applyFont="0" applyAlignment="0" applyProtection="0"/>
    <xf numFmtId="0" fontId="21" fillId="0" borderId="0"/>
    <xf numFmtId="0" fontId="21"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43" fontId="21" fillId="0" borderId="0" applyFont="0" applyFill="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0" borderId="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0" borderId="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21" fillId="0" borderId="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20" fillId="0" borderId="0"/>
    <xf numFmtId="0" fontId="1" fillId="27" borderId="0" applyNumberFormat="0" applyBorder="0" applyAlignment="0" applyProtection="0"/>
    <xf numFmtId="0" fontId="1" fillId="15" borderId="0" applyNumberFormat="0" applyBorder="0" applyAlignment="0" applyProtection="0"/>
    <xf numFmtId="0" fontId="20" fillId="0" borderId="0"/>
    <xf numFmtId="0" fontId="20" fillId="0" borderId="0"/>
    <xf numFmtId="0" fontId="21" fillId="0" borderId="0"/>
    <xf numFmtId="0" fontId="2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0" borderId="0"/>
    <xf numFmtId="0" fontId="21" fillId="0" borderId="0"/>
    <xf numFmtId="0" fontId="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1" fillId="0" borderId="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 fillId="0" borderId="0"/>
    <xf numFmtId="0" fontId="31" fillId="42" borderId="14" applyNumberFormat="0" applyAlignment="0" applyProtection="0"/>
    <xf numFmtId="0" fontId="31" fillId="42" borderId="14" applyNumberFormat="0" applyAlignment="0" applyProtection="0"/>
    <xf numFmtId="9" fontId="1" fillId="0" borderId="0" applyFont="0" applyFill="0" applyBorder="0" applyAlignment="0" applyProtection="0"/>
    <xf numFmtId="0" fontId="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1" fillId="0" borderId="0"/>
    <xf numFmtId="43" fontId="1" fillId="0" borderId="0" applyFont="0" applyFill="0" applyBorder="0" applyAlignment="0" applyProtection="0"/>
    <xf numFmtId="0" fontId="1" fillId="0" borderId="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0" borderId="0"/>
    <xf numFmtId="0" fontId="1" fillId="0" borderId="0"/>
    <xf numFmtId="0" fontId="20" fillId="0" borderId="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41" fillId="0" borderId="0" applyNumberFormat="0" applyFill="0" applyBorder="0" applyAlignment="0" applyProtection="0">
      <alignment vertical="top"/>
      <protection locked="0"/>
    </xf>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1" fillId="0" borderId="0"/>
    <xf numFmtId="9"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34" fillId="55" borderId="21" applyNumberFormat="0" applyAlignment="0" applyProtection="0"/>
    <xf numFmtId="0" fontId="20" fillId="0" borderId="0"/>
    <xf numFmtId="9" fontId="21" fillId="0" borderId="0" applyFont="0" applyFill="0" applyBorder="0" applyAlignment="0" applyProtection="0"/>
    <xf numFmtId="0" fontId="21" fillId="0" borderId="0"/>
    <xf numFmtId="0" fontId="34" fillId="55" borderId="21" applyNumberFormat="0" applyAlignment="0" applyProtection="0"/>
    <xf numFmtId="0" fontId="20" fillId="0" borderId="0"/>
    <xf numFmtId="0" fontId="20" fillId="0" borderId="0"/>
    <xf numFmtId="0" fontId="36" fillId="0" borderId="22" applyNumberFormat="0" applyFill="0" applyAlignment="0" applyProtection="0"/>
    <xf numFmtId="0" fontId="20" fillId="0" borderId="0"/>
    <xf numFmtId="0" fontId="21" fillId="0" borderId="0"/>
    <xf numFmtId="0" fontId="21" fillId="0" borderId="0"/>
    <xf numFmtId="0" fontId="20" fillId="0" borderId="0"/>
    <xf numFmtId="0" fontId="21" fillId="0" borderId="0"/>
    <xf numFmtId="0" fontId="20" fillId="0" borderId="0"/>
    <xf numFmtId="0" fontId="20" fillId="0" borderId="0"/>
    <xf numFmtId="0" fontId="21" fillId="0" borderId="0"/>
    <xf numFmtId="0" fontId="20" fillId="0" borderId="0"/>
    <xf numFmtId="0" fontId="20" fillId="0" borderId="0"/>
    <xf numFmtId="0" fontId="20" fillId="0" borderId="0"/>
    <xf numFmtId="0" fontId="21" fillId="0" borderId="0"/>
    <xf numFmtId="0" fontId="20" fillId="0" borderId="0"/>
    <xf numFmtId="0" fontId="20" fillId="0" borderId="0"/>
    <xf numFmtId="9" fontId="21" fillId="0" borderId="0" applyFont="0" applyFill="0" applyBorder="0" applyAlignment="0" applyProtection="0"/>
    <xf numFmtId="0" fontId="20" fillId="0" borderId="0"/>
    <xf numFmtId="0" fontId="21" fillId="58" borderId="20" applyNumberFormat="0" applyFont="0" applyAlignment="0" applyProtection="0"/>
    <xf numFmtId="0" fontId="21" fillId="0" borderId="0"/>
    <xf numFmtId="0" fontId="36" fillId="0" borderId="22" applyNumberFormat="0" applyFill="0" applyAlignment="0" applyProtection="0"/>
    <xf numFmtId="0" fontId="21" fillId="0" borderId="0"/>
    <xf numFmtId="0" fontId="20" fillId="0" borderId="0"/>
    <xf numFmtId="0" fontId="36" fillId="0" borderId="22"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34" fillId="55" borderId="21" applyNumberFormat="0" applyAlignment="0" applyProtection="0"/>
    <xf numFmtId="0" fontId="20" fillId="0" borderId="0"/>
    <xf numFmtId="0" fontId="21" fillId="0" borderId="0"/>
    <xf numFmtId="0" fontId="21" fillId="0" borderId="0"/>
    <xf numFmtId="0" fontId="20" fillId="0" borderId="0"/>
    <xf numFmtId="0" fontId="20" fillId="0" borderId="0"/>
    <xf numFmtId="0" fontId="21" fillId="58" borderId="20" applyNumberFormat="0" applyFont="0" applyAlignment="0" applyProtection="0"/>
    <xf numFmtId="0" fontId="24" fillId="55" borderId="14"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0" borderId="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0" borderId="0"/>
    <xf numFmtId="0" fontId="36" fillId="0" borderId="22" applyNumberFormat="0" applyFill="0" applyAlignment="0" applyProtection="0"/>
    <xf numFmtId="0" fontId="20" fillId="0" borderId="0"/>
    <xf numFmtId="0" fontId="21" fillId="58" borderId="20" applyNumberFormat="0" applyFont="0" applyAlignment="0" applyProtection="0"/>
    <xf numFmtId="0" fontId="20" fillId="0" borderId="0"/>
    <xf numFmtId="0" fontId="21" fillId="0" borderId="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1" fillId="42" borderId="14"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4" fillId="55" borderId="14"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1" fillId="42"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1" fillId="42" borderId="14" applyNumberFormat="0" applyAlignment="0" applyProtection="0"/>
    <xf numFmtId="0" fontId="19"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6" fillId="0" borderId="22" applyNumberFormat="0" applyFill="0" applyAlignment="0" applyProtection="0"/>
    <xf numFmtId="0" fontId="24" fillId="55"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34" fillId="55" borderId="21"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24" fillId="55" borderId="14" applyNumberFormat="0" applyAlignment="0" applyProtection="0"/>
    <xf numFmtId="0" fontId="34" fillId="55" borderId="21" applyNumberFormat="0" applyAlignment="0" applyProtection="0"/>
    <xf numFmtId="0" fontId="34" fillId="55" borderId="21" applyNumberFormat="0" applyAlignment="0" applyProtection="0"/>
    <xf numFmtId="0" fontId="21" fillId="58" borderId="20" applyNumberFormat="0" applyFont="0" applyAlignment="0" applyProtection="0"/>
    <xf numFmtId="0" fontId="31" fillId="42" borderId="14" applyNumberForma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19" fillId="58" borderId="20" applyNumberFormat="0" applyFont="0" applyAlignment="0" applyProtection="0"/>
    <xf numFmtId="0" fontId="19" fillId="58" borderId="20" applyNumberFormat="0" applyFont="0" applyAlignment="0" applyProtection="0"/>
    <xf numFmtId="0" fontId="19"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19" fillId="58" borderId="20" applyNumberFormat="0" applyFon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19"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24" fillId="55" borderId="14" applyNumberFormat="0" applyAlignment="0" applyProtection="0"/>
    <xf numFmtId="0" fontId="34" fillId="55" borderId="21" applyNumberForma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21" fillId="58" borderId="20" applyNumberFormat="0" applyFont="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4" fillId="55" borderId="14" applyNumberFormat="0" applyAlignment="0" applyProtection="0"/>
    <xf numFmtId="0" fontId="24" fillId="55" borderId="14" applyNumberFormat="0" applyAlignment="0" applyProtection="0"/>
    <xf numFmtId="0" fontId="31" fillId="42" borderId="14" applyNumberForma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24" fillId="55"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1" fillId="58" borderId="20" applyNumberFormat="0" applyFont="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1" fillId="42" borderId="14" applyNumberFormat="0" applyAlignment="0" applyProtection="0"/>
    <xf numFmtId="0" fontId="21" fillId="58" borderId="20" applyNumberFormat="0" applyFon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21" fillId="58" borderId="20" applyNumberFormat="0" applyFont="0" applyAlignment="0" applyProtection="0"/>
    <xf numFmtId="0" fontId="31" fillId="42" borderId="14" applyNumberFormat="0" applyAlignment="0" applyProtection="0"/>
    <xf numFmtId="0" fontId="21"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6" fillId="0" borderId="22" applyNumberFormat="0" applyFill="0" applyAlignment="0" applyProtection="0"/>
    <xf numFmtId="0" fontId="36" fillId="0" borderId="22" applyNumberFormat="0" applyFill="0" applyAlignment="0" applyProtection="0"/>
    <xf numFmtId="0" fontId="24" fillId="55"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1" fillId="42" borderId="14" applyNumberFormat="0" applyAlignment="0" applyProtection="0"/>
    <xf numFmtId="0" fontId="19" fillId="58" borderId="20" applyNumberFormat="0" applyFon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34" fillId="55" borderId="21" applyNumberFormat="0" applyAlignment="0" applyProtection="0"/>
    <xf numFmtId="0" fontId="21" fillId="58" borderId="20" applyNumberFormat="0" applyFont="0" applyAlignment="0" applyProtection="0"/>
    <xf numFmtId="0" fontId="19" fillId="58" borderId="20" applyNumberFormat="0" applyFont="0" applyAlignment="0" applyProtection="0"/>
    <xf numFmtId="0" fontId="24" fillId="55" borderId="14" applyNumberFormat="0" applyAlignment="0" applyProtection="0"/>
    <xf numFmtId="0" fontId="31" fillId="42" borderId="14" applyNumberFormat="0" applyAlignment="0" applyProtection="0"/>
    <xf numFmtId="0" fontId="21" fillId="58" borderId="20" applyNumberFormat="0" applyFont="0" applyAlignment="0" applyProtection="0"/>
    <xf numFmtId="0" fontId="34" fillId="55" borderId="21" applyNumberFormat="0" applyAlignment="0" applyProtection="0"/>
    <xf numFmtId="0" fontId="36" fillId="0" borderId="22" applyNumberFormat="0" applyFill="0" applyAlignment="0" applyProtection="0"/>
    <xf numFmtId="0" fontId="31" fillId="42" borderId="14" applyNumberFormat="0" applyAlignment="0" applyProtection="0"/>
    <xf numFmtId="0" fontId="31" fillId="42" borderId="14" applyNumberFormat="0" applyAlignment="0" applyProtection="0"/>
    <xf numFmtId="0" fontId="36" fillId="0" borderId="22" applyNumberFormat="0" applyFill="0" applyAlignment="0" applyProtection="0"/>
    <xf numFmtId="0" fontId="34" fillId="55" borderId="21" applyNumberFormat="0" applyAlignment="0" applyProtection="0"/>
    <xf numFmtId="0" fontId="19" fillId="58" borderId="20" applyNumberFormat="0" applyFont="0" applyAlignment="0" applyProtection="0"/>
    <xf numFmtId="0" fontId="19" fillId="58" borderId="20" applyNumberFormat="0" applyFont="0" applyAlignment="0" applyProtection="0"/>
    <xf numFmtId="0" fontId="36" fillId="0" borderId="22" applyNumberFormat="0" applyFill="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31" fillId="42" borderId="14" applyNumberFormat="0" applyAlignment="0" applyProtection="0"/>
    <xf numFmtId="0" fontId="34" fillId="55" borderId="21" applyNumberFormat="0" applyAlignment="0" applyProtection="0"/>
    <xf numFmtId="0" fontId="21" fillId="0" borderId="0"/>
    <xf numFmtId="0" fontId="21" fillId="0" borderId="0"/>
    <xf numFmtId="0" fontId="21" fillId="0" borderId="0"/>
    <xf numFmtId="0" fontId="21" fillId="0" borderId="0"/>
    <xf numFmtId="0" fontId="40" fillId="0" borderId="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 fillId="0" borderId="0"/>
    <xf numFmtId="0" fontId="21" fillId="0" borderId="0"/>
    <xf numFmtId="0" fontId="40" fillId="0" borderId="0"/>
    <xf numFmtId="0" fontId="1" fillId="0" borderId="0"/>
    <xf numFmtId="0" fontId="1" fillId="0" borderId="0"/>
    <xf numFmtId="0" fontId="21" fillId="0" borderId="0"/>
    <xf numFmtId="0" fontId="20" fillId="0" borderId="0"/>
    <xf numFmtId="0" fontId="40" fillId="0" borderId="0"/>
    <xf numFmtId="0" fontId="1" fillId="0" borderId="0"/>
    <xf numFmtId="0" fontId="1" fillId="0" borderId="0"/>
    <xf numFmtId="9" fontId="42" fillId="0" borderId="0" applyFont="0" applyFill="0" applyBorder="0" applyAlignment="0" applyProtection="0"/>
    <xf numFmtId="9" fontId="42" fillId="0" borderId="0" applyFont="0" applyFill="0" applyBorder="0" applyAlignment="0" applyProtection="0"/>
    <xf numFmtId="0" fontId="40" fillId="0" borderId="0"/>
    <xf numFmtId="43" fontId="42" fillId="0" borderId="0" applyFont="0" applyFill="0" applyBorder="0" applyAlignment="0" applyProtection="0"/>
    <xf numFmtId="9" fontId="42" fillId="0" borderId="0" applyFont="0" applyFill="0" applyBorder="0" applyAlignment="0" applyProtection="0"/>
    <xf numFmtId="43" fontId="20" fillId="0" borderId="0" applyFont="0" applyFill="0" applyBorder="0" applyAlignment="0" applyProtection="0"/>
  </cellStyleXfs>
  <cellXfs count="172">
    <xf numFmtId="0" fontId="0" fillId="0" borderId="0" xfId="0"/>
    <xf numFmtId="0" fontId="16" fillId="0" borderId="0" xfId="0" applyFont="1"/>
    <xf numFmtId="0" fontId="0" fillId="33" borderId="0" xfId="0" applyFill="1"/>
    <xf numFmtId="0" fontId="16" fillId="36" borderId="10" xfId="0" applyFont="1" applyFill="1" applyBorder="1" applyAlignment="1">
      <alignment horizontal="center"/>
    </xf>
    <xf numFmtId="0" fontId="18" fillId="59" borderId="10" xfId="0" applyFont="1" applyFill="1" applyBorder="1" applyAlignment="1">
      <alignment horizontal="center"/>
    </xf>
    <xf numFmtId="0" fontId="43" fillId="60" borderId="10" xfId="0" applyFont="1" applyFill="1" applyBorder="1"/>
    <xf numFmtId="0" fontId="50" fillId="65" borderId="25" xfId="34729" applyFont="1" applyFill="1" applyBorder="1" applyAlignment="1">
      <alignment horizontal="left" vertical="center" wrapText="1"/>
    </xf>
    <xf numFmtId="0" fontId="40" fillId="0" borderId="0" xfId="0" applyFont="1"/>
    <xf numFmtId="0" fontId="40" fillId="0" borderId="0" xfId="34729"/>
    <xf numFmtId="0" fontId="44" fillId="0" borderId="0" xfId="34729" applyFont="1" applyFill="1" applyBorder="1" applyAlignment="1">
      <alignment horizontal="left" vertical="center" wrapText="1"/>
    </xf>
    <xf numFmtId="0" fontId="45" fillId="61" borderId="25" xfId="34729" applyFont="1" applyFill="1" applyBorder="1" applyAlignment="1">
      <alignment horizontal="center" textRotation="90" wrapText="1"/>
    </xf>
    <xf numFmtId="0" fontId="45" fillId="0" borderId="25" xfId="34729" applyFont="1" applyFill="1" applyBorder="1" applyAlignment="1">
      <alignment horizontal="center" textRotation="90" wrapText="1"/>
    </xf>
    <xf numFmtId="9" fontId="45" fillId="61" borderId="25" xfId="34738" applyFont="1" applyFill="1" applyBorder="1" applyAlignment="1">
      <alignment horizontal="center" textRotation="90" wrapText="1"/>
    </xf>
    <xf numFmtId="0" fontId="45" fillId="0" borderId="0" xfId="34729" applyFont="1" applyFill="1" applyBorder="1" applyAlignment="1">
      <alignment horizontal="center" textRotation="90" wrapText="1"/>
    </xf>
    <xf numFmtId="0" fontId="40" fillId="0" borderId="0" xfId="34729" applyFont="1" applyFill="1" applyBorder="1" applyAlignment="1">
      <alignment horizontal="center" textRotation="90" wrapText="1"/>
    </xf>
    <xf numFmtId="0" fontId="40" fillId="0" borderId="0" xfId="34729" applyFont="1"/>
    <xf numFmtId="168" fontId="45" fillId="61" borderId="25" xfId="34724" applyNumberFormat="1" applyFont="1" applyFill="1" applyBorder="1" applyAlignment="1">
      <alignment horizontal="center" textRotation="90" wrapText="1"/>
    </xf>
    <xf numFmtId="0" fontId="47" fillId="0" borderId="0" xfId="34729" applyFont="1" applyFill="1"/>
    <xf numFmtId="0" fontId="50" fillId="62" borderId="25" xfId="34729" applyFont="1" applyFill="1" applyBorder="1" applyAlignment="1">
      <alignment horizontal="left" vertical="center" wrapText="1"/>
    </xf>
    <xf numFmtId="0" fontId="50" fillId="62" borderId="25" xfId="34724" applyNumberFormat="1" applyFont="1" applyFill="1" applyBorder="1" applyAlignment="1">
      <alignment horizontal="left" vertical="center" wrapText="1"/>
    </xf>
    <xf numFmtId="9" fontId="50" fillId="62" borderId="25" xfId="34738" applyFont="1" applyFill="1" applyBorder="1" applyAlignment="1">
      <alignment horizontal="left" vertical="center" wrapText="1"/>
    </xf>
    <xf numFmtId="0" fontId="47" fillId="63" borderId="0" xfId="34729" applyFont="1" applyFill="1"/>
    <xf numFmtId="0" fontId="47" fillId="63" borderId="0" xfId="34729" applyFont="1" applyFill="1" applyAlignment="1">
      <alignment horizontal="right"/>
    </xf>
    <xf numFmtId="168" fontId="47" fillId="63" borderId="0" xfId="34724" applyNumberFormat="1" applyFont="1" applyFill="1"/>
    <xf numFmtId="9" fontId="47" fillId="63" borderId="0" xfId="34738" applyFont="1" applyFill="1"/>
    <xf numFmtId="0" fontId="49" fillId="64" borderId="26" xfId="34729" applyFont="1" applyFill="1" applyBorder="1" applyAlignment="1">
      <alignment horizontal="left" vertical="center"/>
    </xf>
    <xf numFmtId="0" fontId="49" fillId="64" borderId="27" xfId="34729" applyFont="1" applyFill="1" applyBorder="1" applyAlignment="1">
      <alignment horizontal="left" vertical="center"/>
    </xf>
    <xf numFmtId="0" fontId="49" fillId="64" borderId="28" xfId="34729" applyFont="1" applyFill="1" applyBorder="1" applyAlignment="1">
      <alignment horizontal="left" vertical="center"/>
    </xf>
    <xf numFmtId="168" fontId="48" fillId="64" borderId="27" xfId="34724" applyNumberFormat="1" applyFont="1" applyFill="1" applyBorder="1" applyAlignment="1">
      <alignment horizontal="left" vertical="center"/>
    </xf>
    <xf numFmtId="9" fontId="49" fillId="64" borderId="28" xfId="34738" applyFont="1" applyFill="1" applyBorder="1" applyAlignment="1">
      <alignment horizontal="left" vertical="center"/>
    </xf>
    <xf numFmtId="0" fontId="49" fillId="0" borderId="0" xfId="34729" applyFont="1" applyAlignment="1">
      <alignment horizontal="left" vertical="center"/>
    </xf>
    <xf numFmtId="0" fontId="49" fillId="64" borderId="0" xfId="34729" applyFont="1" applyFill="1" applyBorder="1" applyAlignment="1">
      <alignment horizontal="left" vertical="center"/>
    </xf>
    <xf numFmtId="0" fontId="50" fillId="62" borderId="0" xfId="34729" applyFont="1" applyFill="1" applyBorder="1" applyAlignment="1">
      <alignment horizontal="left" vertical="center" wrapText="1"/>
    </xf>
    <xf numFmtId="0" fontId="46" fillId="0" borderId="0" xfId="34729" applyFont="1" applyFill="1"/>
    <xf numFmtId="4" fontId="46" fillId="0" borderId="0" xfId="34729" applyNumberFormat="1" applyFont="1" applyFill="1"/>
    <xf numFmtId="167" fontId="46" fillId="0" borderId="0" xfId="34729" applyNumberFormat="1" applyFont="1" applyFill="1"/>
    <xf numFmtId="0" fontId="46" fillId="0" borderId="0" xfId="34729" applyNumberFormat="1" applyFont="1" applyFill="1"/>
    <xf numFmtId="9" fontId="46" fillId="0" borderId="0" xfId="34737" applyFont="1" applyFill="1"/>
    <xf numFmtId="168" fontId="46" fillId="0" borderId="0" xfId="34724" applyNumberFormat="1" applyFont="1" applyFill="1"/>
    <xf numFmtId="168" fontId="46" fillId="0" borderId="0" xfId="34729" applyNumberFormat="1" applyFont="1" applyFill="1"/>
    <xf numFmtId="169" fontId="46" fillId="0" borderId="0" xfId="34729" applyNumberFormat="1" applyFont="1" applyFill="1"/>
    <xf numFmtId="0" fontId="50" fillId="0" borderId="0" xfId="34729" applyFont="1" applyFill="1" applyBorder="1" applyAlignment="1">
      <alignment horizontal="left" vertical="center" wrapText="1"/>
    </xf>
    <xf numFmtId="0" fontId="43" fillId="66" borderId="10" xfId="0" applyFont="1" applyFill="1" applyBorder="1" applyAlignment="1">
      <alignment horizontal="center"/>
    </xf>
    <xf numFmtId="0" fontId="52" fillId="0" borderId="25" xfId="0" applyFont="1" applyFill="1" applyBorder="1"/>
    <xf numFmtId="0" fontId="51" fillId="67" borderId="37" xfId="34739" applyFont="1" applyFill="1" applyBorder="1" applyAlignment="1">
      <alignment horizontal="center" vertical="center" wrapText="1"/>
    </xf>
    <xf numFmtId="0" fontId="43" fillId="67" borderId="37" xfId="0" applyFont="1" applyFill="1" applyBorder="1" applyAlignment="1">
      <alignment horizontal="center" vertical="center" wrapText="1"/>
    </xf>
    <xf numFmtId="0" fontId="0" fillId="0" borderId="0" xfId="0"/>
    <xf numFmtId="0" fontId="0" fillId="68" borderId="0" xfId="0" applyFill="1"/>
    <xf numFmtId="0" fontId="0" fillId="0" borderId="29" xfId="0" applyBorder="1"/>
    <xf numFmtId="0" fontId="0" fillId="0" borderId="25" xfId="0" applyFill="1" applyBorder="1"/>
    <xf numFmtId="0" fontId="0" fillId="0" borderId="32" xfId="0" applyBorder="1"/>
    <xf numFmtId="0" fontId="0" fillId="0" borderId="34" xfId="0" applyBorder="1"/>
    <xf numFmtId="0" fontId="0" fillId="0" borderId="30" xfId="0" applyFill="1" applyBorder="1"/>
    <xf numFmtId="0" fontId="0" fillId="0" borderId="31" xfId="0" applyFill="1" applyBorder="1"/>
    <xf numFmtId="0" fontId="0" fillId="0" borderId="33" xfId="0" applyFill="1" applyBorder="1"/>
    <xf numFmtId="0" fontId="0" fillId="0" borderId="35" xfId="0" applyFill="1" applyBorder="1"/>
    <xf numFmtId="0" fontId="0" fillId="0" borderId="36" xfId="0" applyFill="1" applyBorder="1"/>
    <xf numFmtId="0" fontId="0" fillId="69" borderId="29" xfId="0" applyFill="1" applyBorder="1"/>
    <xf numFmtId="0" fontId="0" fillId="69" borderId="31" xfId="0" applyFill="1" applyBorder="1"/>
    <xf numFmtId="0" fontId="0" fillId="69" borderId="32" xfId="0" applyFill="1" applyBorder="1"/>
    <xf numFmtId="0" fontId="0" fillId="69" borderId="33" xfId="0" applyFill="1" applyBorder="1"/>
    <xf numFmtId="0" fontId="0" fillId="69" borderId="34" xfId="0" applyFill="1" applyBorder="1"/>
    <xf numFmtId="0" fontId="0" fillId="69" borderId="36" xfId="0" applyFill="1" applyBorder="1"/>
    <xf numFmtId="0" fontId="0" fillId="0" borderId="25" xfId="0" applyBorder="1"/>
    <xf numFmtId="0" fontId="0" fillId="0" borderId="33" xfId="0" applyBorder="1"/>
    <xf numFmtId="0" fontId="0" fillId="0" borderId="35" xfId="0" applyBorder="1"/>
    <xf numFmtId="0" fontId="0" fillId="0" borderId="36" xfId="0" applyBorder="1"/>
    <xf numFmtId="0" fontId="0" fillId="0" borderId="39" xfId="0" applyBorder="1"/>
    <xf numFmtId="0" fontId="0" fillId="0" borderId="40" xfId="0" applyBorder="1"/>
    <xf numFmtId="0" fontId="0" fillId="0" borderId="39" xfId="0" applyBorder="1" applyAlignment="1"/>
    <xf numFmtId="0" fontId="16" fillId="0" borderId="44"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0" fillId="0" borderId="30" xfId="0" applyBorder="1"/>
    <xf numFmtId="0" fontId="0" fillId="0" borderId="31" xfId="0" applyBorder="1"/>
    <xf numFmtId="0" fontId="43" fillId="0" borderId="0" xfId="0" applyFont="1" applyAlignment="1">
      <alignment horizontal="center"/>
    </xf>
    <xf numFmtId="0" fontId="43" fillId="68" borderId="0" xfId="0" applyFont="1" applyFill="1" applyAlignment="1">
      <alignment horizontal="center"/>
    </xf>
    <xf numFmtId="0" fontId="43" fillId="0" borderId="0" xfId="0" applyFont="1" applyAlignment="1">
      <alignment horizontal="center" wrapText="1"/>
    </xf>
    <xf numFmtId="0" fontId="43" fillId="69" borderId="0" xfId="0" applyFont="1" applyFill="1" applyAlignment="1">
      <alignment horizontal="center"/>
    </xf>
    <xf numFmtId="0" fontId="0" fillId="69" borderId="0" xfId="0" applyFill="1"/>
    <xf numFmtId="0" fontId="53" fillId="69" borderId="38" xfId="0" applyFont="1" applyFill="1" applyBorder="1" applyAlignment="1">
      <alignment horizontal="center" vertical="center"/>
    </xf>
    <xf numFmtId="0" fontId="53" fillId="69" borderId="39" xfId="0" applyFont="1" applyFill="1" applyBorder="1" applyAlignment="1">
      <alignment horizontal="center" vertical="center"/>
    </xf>
    <xf numFmtId="0" fontId="53" fillId="69" borderId="40" xfId="0" applyFont="1" applyFill="1" applyBorder="1" applyAlignment="1">
      <alignment horizontal="center" vertical="center"/>
    </xf>
    <xf numFmtId="0" fontId="53" fillId="70" borderId="29" xfId="0" applyFont="1" applyFill="1" applyBorder="1" applyAlignment="1">
      <alignment horizontal="center" vertical="center"/>
    </xf>
    <xf numFmtId="0" fontId="53" fillId="70" borderId="30" xfId="0" applyFont="1" applyFill="1" applyBorder="1" applyAlignment="1">
      <alignment horizontal="center" vertical="center"/>
    </xf>
    <xf numFmtId="0" fontId="53" fillId="70" borderId="31" xfId="0" applyFont="1" applyFill="1" applyBorder="1" applyAlignment="1">
      <alignment horizontal="center" vertical="center"/>
    </xf>
    <xf numFmtId="0" fontId="53" fillId="70" borderId="32" xfId="0" applyFont="1" applyFill="1" applyBorder="1" applyAlignment="1">
      <alignment horizontal="center" vertical="center"/>
    </xf>
    <xf numFmtId="0" fontId="53" fillId="70" borderId="25" xfId="0" applyFont="1" applyFill="1" applyBorder="1" applyAlignment="1">
      <alignment horizontal="center" vertical="center"/>
    </xf>
    <xf numFmtId="0" fontId="53" fillId="70" borderId="33" xfId="0" applyFont="1" applyFill="1" applyBorder="1" applyAlignment="1">
      <alignment horizontal="center" vertical="center"/>
    </xf>
    <xf numFmtId="0" fontId="53" fillId="70" borderId="34" xfId="0" applyFont="1" applyFill="1" applyBorder="1" applyAlignment="1">
      <alignment horizontal="center" vertical="center"/>
    </xf>
    <xf numFmtId="0" fontId="53" fillId="70" borderId="35" xfId="0" applyFont="1" applyFill="1" applyBorder="1" applyAlignment="1">
      <alignment horizontal="center" vertical="center"/>
    </xf>
    <xf numFmtId="0" fontId="53" fillId="70" borderId="36" xfId="0" applyFont="1" applyFill="1" applyBorder="1" applyAlignment="1">
      <alignment horizontal="center" vertical="center"/>
    </xf>
    <xf numFmtId="0" fontId="53" fillId="72" borderId="29" xfId="0" applyFont="1" applyFill="1" applyBorder="1" applyAlignment="1">
      <alignment horizontal="center" vertical="center"/>
    </xf>
    <xf numFmtId="0" fontId="53" fillId="72" borderId="30" xfId="0" applyFont="1" applyFill="1" applyBorder="1" applyAlignment="1">
      <alignment horizontal="center" vertical="center"/>
    </xf>
    <xf numFmtId="0" fontId="53" fillId="72" borderId="31" xfId="0" applyFont="1" applyFill="1" applyBorder="1" applyAlignment="1">
      <alignment horizontal="center" vertical="center"/>
    </xf>
    <xf numFmtId="0" fontId="53" fillId="72" borderId="32" xfId="0" applyFont="1" applyFill="1" applyBorder="1" applyAlignment="1">
      <alignment horizontal="center" vertical="center"/>
    </xf>
    <xf numFmtId="0" fontId="53" fillId="72" borderId="25" xfId="0" applyFont="1" applyFill="1" applyBorder="1" applyAlignment="1">
      <alignment horizontal="center" vertical="center"/>
    </xf>
    <xf numFmtId="0" fontId="53" fillId="72" borderId="33" xfId="0" applyFont="1" applyFill="1" applyBorder="1" applyAlignment="1">
      <alignment horizontal="center" vertical="center"/>
    </xf>
    <xf numFmtId="0" fontId="53" fillId="72" borderId="34" xfId="0" applyFont="1" applyFill="1" applyBorder="1" applyAlignment="1">
      <alignment horizontal="center" vertical="center"/>
    </xf>
    <xf numFmtId="0" fontId="53" fillId="72" borderId="35" xfId="0" applyFont="1" applyFill="1" applyBorder="1" applyAlignment="1">
      <alignment horizontal="center" vertical="center"/>
    </xf>
    <xf numFmtId="0" fontId="53" fillId="72" borderId="36" xfId="0" applyFont="1" applyFill="1" applyBorder="1" applyAlignment="1">
      <alignment horizontal="center" vertical="center"/>
    </xf>
    <xf numFmtId="0" fontId="53" fillId="73" borderId="38" xfId="0" applyFont="1" applyFill="1" applyBorder="1" applyAlignment="1">
      <alignment horizontal="center" vertical="center" wrapText="1"/>
    </xf>
    <xf numFmtId="0" fontId="53" fillId="73" borderId="39" xfId="0" applyFont="1" applyFill="1" applyBorder="1" applyAlignment="1">
      <alignment horizontal="center" vertical="center" wrapText="1"/>
    </xf>
    <xf numFmtId="0" fontId="53" fillId="73" borderId="40" xfId="0" applyFont="1" applyFill="1" applyBorder="1" applyAlignment="1">
      <alignment horizontal="center" vertical="center" wrapText="1"/>
    </xf>
    <xf numFmtId="0" fontId="53" fillId="74" borderId="29" xfId="0" applyFont="1" applyFill="1" applyBorder="1" applyAlignment="1">
      <alignment horizontal="center" vertical="center" wrapText="1"/>
    </xf>
    <xf numFmtId="0" fontId="53" fillId="74" borderId="31" xfId="0" applyFont="1" applyFill="1" applyBorder="1" applyAlignment="1">
      <alignment horizontal="center" vertical="center" wrapText="1"/>
    </xf>
    <xf numFmtId="0" fontId="53" fillId="74" borderId="32" xfId="0" applyFont="1" applyFill="1" applyBorder="1" applyAlignment="1">
      <alignment horizontal="center" vertical="center" wrapText="1"/>
    </xf>
    <xf numFmtId="0" fontId="53" fillId="74" borderId="33" xfId="0" applyFont="1" applyFill="1" applyBorder="1" applyAlignment="1">
      <alignment horizontal="center" vertical="center" wrapText="1"/>
    </xf>
    <xf numFmtId="0" fontId="53" fillId="74" borderId="34" xfId="0" applyFont="1" applyFill="1" applyBorder="1" applyAlignment="1">
      <alignment horizontal="center" vertical="center" wrapText="1"/>
    </xf>
    <xf numFmtId="0" fontId="53" fillId="74" borderId="36" xfId="0" applyFont="1" applyFill="1" applyBorder="1" applyAlignment="1">
      <alignment horizontal="center" vertical="center" wrapText="1"/>
    </xf>
    <xf numFmtId="0" fontId="53" fillId="71" borderId="38" xfId="0" applyFont="1" applyFill="1" applyBorder="1" applyAlignment="1">
      <alignment horizontal="center" vertical="center"/>
    </xf>
    <xf numFmtId="0" fontId="53" fillId="71" borderId="39" xfId="0" applyFont="1" applyFill="1" applyBorder="1" applyAlignment="1">
      <alignment horizontal="center" vertical="center"/>
    </xf>
    <xf numFmtId="0" fontId="53" fillId="71" borderId="40" xfId="0" applyFont="1" applyFill="1" applyBorder="1" applyAlignment="1">
      <alignment horizontal="center" vertical="center"/>
    </xf>
    <xf numFmtId="0" fontId="53" fillId="75" borderId="38" xfId="0" applyFont="1" applyFill="1" applyBorder="1" applyAlignment="1">
      <alignment horizontal="center" vertical="center"/>
    </xf>
    <xf numFmtId="0" fontId="53" fillId="75" borderId="39" xfId="0" applyFont="1" applyFill="1" applyBorder="1" applyAlignment="1">
      <alignment horizontal="center" vertical="center"/>
    </xf>
    <xf numFmtId="0" fontId="53" fillId="75" borderId="40" xfId="0" applyFont="1" applyFill="1" applyBorder="1" applyAlignment="1">
      <alignment horizontal="center" vertical="center"/>
    </xf>
    <xf numFmtId="0" fontId="18" fillId="35" borderId="11" xfId="0" applyFont="1" applyFill="1" applyBorder="1" applyAlignment="1">
      <alignment horizontal="center"/>
    </xf>
    <xf numFmtId="0" fontId="18" fillId="35" borderId="12" xfId="0" applyFont="1" applyFill="1" applyBorder="1" applyAlignment="1">
      <alignment horizontal="center"/>
    </xf>
    <xf numFmtId="0" fontId="18" fillId="35" borderId="13" xfId="0" applyFont="1" applyFill="1" applyBorder="1" applyAlignment="1">
      <alignment horizontal="center"/>
    </xf>
    <xf numFmtId="0" fontId="18" fillId="34" borderId="11" xfId="0" applyFont="1" applyFill="1" applyBorder="1" applyAlignment="1">
      <alignment horizontal="center"/>
    </xf>
    <xf numFmtId="0" fontId="18" fillId="34" borderId="12" xfId="0" applyFont="1" applyFill="1" applyBorder="1" applyAlignment="1">
      <alignment horizontal="center"/>
    </xf>
    <xf numFmtId="0" fontId="18" fillId="34" borderId="13" xfId="0" applyFont="1" applyFill="1" applyBorder="1" applyAlignment="1">
      <alignment horizontal="center"/>
    </xf>
    <xf numFmtId="0" fontId="18" fillId="33" borderId="11" xfId="0" applyFont="1" applyFill="1" applyBorder="1" applyAlignment="1">
      <alignment horizontal="center"/>
    </xf>
    <xf numFmtId="0" fontId="18" fillId="33" borderId="12" xfId="0" applyFont="1" applyFill="1" applyBorder="1" applyAlignment="1">
      <alignment horizontal="center"/>
    </xf>
    <xf numFmtId="0" fontId="18" fillId="33" borderId="13" xfId="0" applyFont="1" applyFill="1" applyBorder="1" applyAlignment="1">
      <alignment horizontal="center"/>
    </xf>
    <xf numFmtId="0" fontId="54" fillId="76" borderId="41" xfId="0" applyFont="1" applyFill="1" applyBorder="1" applyAlignment="1">
      <alignment horizontal="center"/>
    </xf>
    <xf numFmtId="0" fontId="54" fillId="76" borderId="42" xfId="0" applyFont="1" applyFill="1" applyBorder="1" applyAlignment="1">
      <alignment horizontal="center"/>
    </xf>
    <xf numFmtId="0" fontId="54" fillId="76" borderId="43" xfId="0" applyFont="1" applyFill="1" applyBorder="1" applyAlignment="1">
      <alignment horizontal="center"/>
    </xf>
    <xf numFmtId="0" fontId="18" fillId="77" borderId="44" xfId="0" applyFont="1" applyFill="1" applyBorder="1" applyAlignment="1">
      <alignment horizontal="center"/>
    </xf>
    <xf numFmtId="0" fontId="18" fillId="77" borderId="45" xfId="0" applyFont="1" applyFill="1" applyBorder="1" applyAlignment="1">
      <alignment horizontal="center"/>
    </xf>
    <xf numFmtId="0" fontId="18" fillId="77" borderId="46" xfId="0" applyFont="1" applyFill="1" applyBorder="1" applyAlignment="1">
      <alignment horizontal="center"/>
    </xf>
    <xf numFmtId="0" fontId="54" fillId="67" borderId="41" xfId="0" applyFont="1" applyFill="1" applyBorder="1" applyAlignment="1">
      <alignment horizontal="center"/>
    </xf>
    <xf numFmtId="0" fontId="54" fillId="67" borderId="42" xfId="0" applyFont="1" applyFill="1" applyBorder="1" applyAlignment="1">
      <alignment horizontal="center"/>
    </xf>
    <xf numFmtId="0" fontId="54" fillId="67" borderId="43" xfId="0" applyFont="1" applyFill="1" applyBorder="1" applyAlignment="1">
      <alignment horizontal="center"/>
    </xf>
    <xf numFmtId="0" fontId="54" fillId="78" borderId="41" xfId="0" applyFont="1" applyFill="1" applyBorder="1" applyAlignment="1">
      <alignment horizontal="center"/>
    </xf>
    <xf numFmtId="0" fontId="54" fillId="78" borderId="42" xfId="0" applyFont="1" applyFill="1" applyBorder="1" applyAlignment="1">
      <alignment horizontal="center"/>
    </xf>
    <xf numFmtId="0" fontId="54" fillId="78" borderId="43" xfId="0" applyFont="1" applyFill="1" applyBorder="1" applyAlignment="1">
      <alignment horizontal="center"/>
    </xf>
    <xf numFmtId="0" fontId="18" fillId="36" borderId="11" xfId="0" applyFont="1" applyFill="1" applyBorder="1" applyAlignment="1">
      <alignment horizontal="center"/>
    </xf>
    <xf numFmtId="0" fontId="18" fillId="36" borderId="13" xfId="0" applyFont="1" applyFill="1" applyBorder="1" applyAlignment="1">
      <alignment horizontal="center"/>
    </xf>
    <xf numFmtId="0" fontId="43" fillId="60" borderId="24" xfId="0" applyFont="1" applyFill="1" applyBorder="1" applyAlignment="1">
      <alignment horizontal="center" vertical="center"/>
    </xf>
    <xf numFmtId="0" fontId="43" fillId="60" borderId="23" xfId="0" applyFont="1" applyFill="1" applyBorder="1" applyAlignment="1">
      <alignment horizontal="center" vertical="center"/>
    </xf>
    <xf numFmtId="0" fontId="18" fillId="59" borderId="11" xfId="0" applyFont="1" applyFill="1" applyBorder="1" applyAlignment="1">
      <alignment horizontal="center"/>
    </xf>
    <xf numFmtId="0" fontId="18" fillId="59" borderId="12" xfId="0" applyFont="1" applyFill="1" applyBorder="1" applyAlignment="1">
      <alignment horizontal="center"/>
    </xf>
    <xf numFmtId="0" fontId="18" fillId="59" borderId="13" xfId="0" applyFont="1" applyFill="1" applyBorder="1" applyAlignment="1">
      <alignment horizontal="center"/>
    </xf>
    <xf numFmtId="0" fontId="54" fillId="33" borderId="11" xfId="0" applyFont="1" applyFill="1" applyBorder="1" applyAlignment="1">
      <alignment horizontal="center"/>
    </xf>
    <xf numFmtId="0" fontId="54" fillId="33" borderId="13" xfId="0" applyFont="1" applyFill="1" applyBorder="1" applyAlignment="1">
      <alignment horizontal="center"/>
    </xf>
    <xf numFmtId="0" fontId="0" fillId="0" borderId="0" xfId="0" applyFill="1"/>
    <xf numFmtId="0" fontId="52" fillId="0" borderId="35" xfId="0" applyFont="1" applyFill="1" applyBorder="1"/>
    <xf numFmtId="0" fontId="0" fillId="0" borderId="48" xfId="0" applyBorder="1"/>
    <xf numFmtId="0" fontId="0" fillId="0" borderId="48" xfId="0" applyFill="1" applyBorder="1"/>
    <xf numFmtId="0" fontId="51" fillId="67" borderId="47" xfId="34739" applyFont="1" applyFill="1" applyBorder="1" applyAlignment="1">
      <alignment horizontal="center" vertical="center" wrapText="1"/>
    </xf>
    <xf numFmtId="0" fontId="16" fillId="67" borderId="47" xfId="0" applyFont="1" applyFill="1" applyBorder="1" applyAlignment="1">
      <alignment horizontal="center" vertical="center" wrapText="1"/>
    </xf>
    <xf numFmtId="0" fontId="16" fillId="67" borderId="47" xfId="0" applyFont="1" applyFill="1" applyBorder="1" applyAlignment="1">
      <alignment horizontal="center" vertical="center"/>
    </xf>
    <xf numFmtId="0" fontId="0" fillId="0" borderId="49" xfId="0" applyBorder="1"/>
    <xf numFmtId="0" fontId="0" fillId="0" borderId="50" xfId="0" applyFill="1" applyBorder="1"/>
    <xf numFmtId="0" fontId="54" fillId="67" borderId="44" xfId="0" applyFont="1" applyFill="1" applyBorder="1" applyAlignment="1">
      <alignment horizontal="center"/>
    </xf>
    <xf numFmtId="0" fontId="54" fillId="67" borderId="45" xfId="0" applyFont="1" applyFill="1" applyBorder="1" applyAlignment="1">
      <alignment horizontal="center"/>
    </xf>
    <xf numFmtId="0" fontId="54" fillId="67" borderId="46" xfId="0" applyFont="1" applyFill="1" applyBorder="1" applyAlignment="1">
      <alignment horizontal="center"/>
    </xf>
    <xf numFmtId="0" fontId="54" fillId="79" borderId="44" xfId="0" applyFont="1" applyFill="1" applyBorder="1" applyAlignment="1">
      <alignment horizontal="center"/>
    </xf>
    <xf numFmtId="0" fontId="54" fillId="79" borderId="45" xfId="0" applyFont="1" applyFill="1" applyBorder="1" applyAlignment="1">
      <alignment horizontal="center"/>
    </xf>
    <xf numFmtId="0" fontId="54" fillId="79" borderId="46" xfId="0" applyFont="1" applyFill="1" applyBorder="1" applyAlignment="1">
      <alignment horizontal="center"/>
    </xf>
    <xf numFmtId="0" fontId="43" fillId="0" borderId="44" xfId="0" applyFont="1" applyBorder="1" applyAlignment="1">
      <alignment horizontal="center"/>
    </xf>
    <xf numFmtId="0" fontId="43" fillId="0" borderId="45" xfId="0" applyFont="1" applyBorder="1" applyAlignment="1">
      <alignment horizontal="center"/>
    </xf>
    <xf numFmtId="0" fontId="43" fillId="0" borderId="46" xfId="0" applyFont="1" applyBorder="1" applyAlignment="1">
      <alignment horizontal="center"/>
    </xf>
    <xf numFmtId="0" fontId="43" fillId="0" borderId="45" xfId="0" applyFont="1" applyFill="1" applyBorder="1" applyAlignment="1">
      <alignment horizontal="center" vertical="center" wrapText="1"/>
    </xf>
    <xf numFmtId="0" fontId="43" fillId="0" borderId="46" xfId="0" applyFont="1" applyFill="1" applyBorder="1" applyAlignment="1">
      <alignment horizontal="center" vertical="center" wrapText="1"/>
    </xf>
    <xf numFmtId="0" fontId="16" fillId="0" borderId="51" xfId="0" applyFont="1" applyBorder="1" applyAlignment="1">
      <alignment horizontal="center"/>
    </xf>
    <xf numFmtId="0" fontId="16" fillId="0" borderId="52" xfId="0" applyFont="1" applyBorder="1" applyAlignment="1">
      <alignment horizontal="center"/>
    </xf>
    <xf numFmtId="0" fontId="0" fillId="0" borderId="53" xfId="0" applyBorder="1" applyAlignment="1"/>
    <xf numFmtId="0" fontId="0" fillId="0" borderId="53" xfId="0" applyBorder="1"/>
    <xf numFmtId="0" fontId="0" fillId="0" borderId="50" xfId="0" applyBorder="1"/>
    <xf numFmtId="0" fontId="16" fillId="0" borderId="47" xfId="0" applyFont="1" applyBorder="1" applyAlignment="1">
      <alignment horizontal="center"/>
    </xf>
  </cellXfs>
  <cellStyles count="34743">
    <cellStyle name="20% - Accent1" xfId="19" builtinId="30" customBuiltin="1"/>
    <cellStyle name="20% - Accent1 2" xfId="55"/>
    <cellStyle name="20% - Accent1 3" xfId="179"/>
    <cellStyle name="20% - Accent1 4" xfId="265"/>
    <cellStyle name="20% - Accent1 5" xfId="753"/>
    <cellStyle name="20% - Accent1 6" xfId="812"/>
    <cellStyle name="20% - Accent1 7" xfId="54"/>
    <cellStyle name="20% - Accent1 8" xfId="15898"/>
    <cellStyle name="20% - Accent1 9" xfId="15918"/>
    <cellStyle name="20% - Accent2" xfId="23" builtinId="34" customBuiltin="1"/>
    <cellStyle name="20% - Accent2 2" xfId="57"/>
    <cellStyle name="20% - Accent2 3" xfId="180"/>
    <cellStyle name="20% - Accent2 4" xfId="266"/>
    <cellStyle name="20% - Accent2 5" xfId="755"/>
    <cellStyle name="20% - Accent2 6" xfId="853"/>
    <cellStyle name="20% - Accent2 7" xfId="56"/>
    <cellStyle name="20% - Accent2 8" xfId="15897"/>
    <cellStyle name="20% - Accent2 9" xfId="15903"/>
    <cellStyle name="20% - Accent3" xfId="27" builtinId="38" customBuiltin="1"/>
    <cellStyle name="20% - Accent3 2" xfId="59"/>
    <cellStyle name="20% - Accent3 3" xfId="181"/>
    <cellStyle name="20% - Accent3 4" xfId="267"/>
    <cellStyle name="20% - Accent3 5" xfId="756"/>
    <cellStyle name="20% - Accent3 6" xfId="1320"/>
    <cellStyle name="20% - Accent3 7" xfId="58"/>
    <cellStyle name="20% - Accent3 8" xfId="15895"/>
    <cellStyle name="20% - Accent3 9" xfId="15899"/>
    <cellStyle name="20% - Accent4" xfId="31" builtinId="42" customBuiltin="1"/>
    <cellStyle name="20% - Accent4 2" xfId="61"/>
    <cellStyle name="20% - Accent4 3" xfId="182"/>
    <cellStyle name="20% - Accent4 4" xfId="268"/>
    <cellStyle name="20% - Accent4 5" xfId="757"/>
    <cellStyle name="20% - Accent4 6" xfId="1317"/>
    <cellStyle name="20% - Accent4 7" xfId="60"/>
    <cellStyle name="20% - Accent4 8" xfId="15907"/>
    <cellStyle name="20% - Accent4 9" xfId="15911"/>
    <cellStyle name="20% - Accent5" xfId="35" builtinId="46" customBuiltin="1"/>
    <cellStyle name="20% - Accent5 2" xfId="63"/>
    <cellStyle name="20% - Accent5 3" xfId="183"/>
    <cellStyle name="20% - Accent5 4" xfId="269"/>
    <cellStyle name="20% - Accent5 5" xfId="758"/>
    <cellStyle name="20% - Accent5 6" xfId="1315"/>
    <cellStyle name="20% - Accent5 7" xfId="62"/>
    <cellStyle name="20% - Accent5 8" xfId="15896"/>
    <cellStyle name="20% - Accent5 9" xfId="15912"/>
    <cellStyle name="20% - Accent6" xfId="39" builtinId="50" customBuiltin="1"/>
    <cellStyle name="20% - Accent6 2" xfId="65"/>
    <cellStyle name="20% - Accent6 3" xfId="184"/>
    <cellStyle name="20% - Accent6 4" xfId="270"/>
    <cellStyle name="20% - Accent6 5" xfId="759"/>
    <cellStyle name="20% - Accent6 6" xfId="851"/>
    <cellStyle name="20% - Accent6 7" xfId="64"/>
    <cellStyle name="20% - Accent6 8" xfId="15901"/>
    <cellStyle name="20% - Accent6 9" xfId="15915"/>
    <cellStyle name="40% - Accent1" xfId="20" builtinId="31" customBuiltin="1"/>
    <cellStyle name="40% - Accent1 2" xfId="67"/>
    <cellStyle name="40% - Accent1 3" xfId="185"/>
    <cellStyle name="40% - Accent1 4" xfId="271"/>
    <cellStyle name="40% - Accent1 5" xfId="760"/>
    <cellStyle name="40% - Accent1 6" xfId="848"/>
    <cellStyle name="40% - Accent1 7" xfId="66"/>
    <cellStyle name="40% - Accent1 8" xfId="15904"/>
    <cellStyle name="40% - Accent1 9" xfId="15908"/>
    <cellStyle name="40% - Accent2" xfId="24" builtinId="35" customBuiltin="1"/>
    <cellStyle name="40% - Accent2 2" xfId="69"/>
    <cellStyle name="40% - Accent2 3" xfId="186"/>
    <cellStyle name="40% - Accent2 4" xfId="272"/>
    <cellStyle name="40% - Accent2 5" xfId="762"/>
    <cellStyle name="40% - Accent2 6" xfId="814"/>
    <cellStyle name="40% - Accent2 7" xfId="68"/>
    <cellStyle name="40% - Accent2 8" xfId="15922"/>
    <cellStyle name="40% - Accent2 9" xfId="15913"/>
    <cellStyle name="40% - Accent3" xfId="28" builtinId="39" customBuiltin="1"/>
    <cellStyle name="40% - Accent3 2" xfId="71"/>
    <cellStyle name="40% - Accent3 3" xfId="187"/>
    <cellStyle name="40% - Accent3 4" xfId="273"/>
    <cellStyle name="40% - Accent3 5" xfId="763"/>
    <cellStyle name="40% - Accent3 6" xfId="768"/>
    <cellStyle name="40% - Accent3 7" xfId="70"/>
    <cellStyle name="40% - Accent3 8" xfId="15910"/>
    <cellStyle name="40% - Accent3 9" xfId="15894"/>
    <cellStyle name="40% - Accent4" xfId="32" builtinId="43" customBuiltin="1"/>
    <cellStyle name="40% - Accent4 2" xfId="73"/>
    <cellStyle name="40% - Accent4 3" xfId="188"/>
    <cellStyle name="40% - Accent4 4" xfId="274"/>
    <cellStyle name="40% - Accent4 5" xfId="764"/>
    <cellStyle name="40% - Accent4 6" xfId="854"/>
    <cellStyle name="40% - Accent4 7" xfId="72"/>
    <cellStyle name="40% - Accent4 8" xfId="15916"/>
    <cellStyle name="40% - Accent4 9" xfId="15919"/>
    <cellStyle name="40% - Accent5" xfId="36" builtinId="47" customBuiltin="1"/>
    <cellStyle name="40% - Accent5 2" xfId="75"/>
    <cellStyle name="40% - Accent5 3" xfId="189"/>
    <cellStyle name="40% - Accent5 4" xfId="275"/>
    <cellStyle name="40% - Accent5 5" xfId="765"/>
    <cellStyle name="40% - Accent5 6" xfId="1300"/>
    <cellStyle name="40% - Accent5 7" xfId="74"/>
    <cellStyle name="40% - Accent5 8" xfId="15921"/>
    <cellStyle name="40% - Accent5 9" xfId="15906"/>
    <cellStyle name="40% - Accent6" xfId="40" builtinId="51" customBuiltin="1"/>
    <cellStyle name="40% - Accent6 2" xfId="77"/>
    <cellStyle name="40% - Accent6 3" xfId="190"/>
    <cellStyle name="40% - Accent6 4" xfId="276"/>
    <cellStyle name="40% - Accent6 5" xfId="766"/>
    <cellStyle name="40% - Accent6 6" xfId="819"/>
    <cellStyle name="40% - Accent6 7" xfId="76"/>
    <cellStyle name="40% - Accent6 8" xfId="15917"/>
    <cellStyle name="40% - Accent6 9" xfId="15900"/>
    <cellStyle name="60% - Accent1" xfId="21" builtinId="32" customBuiltin="1"/>
    <cellStyle name="60% - Accent1 2" xfId="79"/>
    <cellStyle name="60% - Accent1 3" xfId="191"/>
    <cellStyle name="60% - Accent1 4" xfId="277"/>
    <cellStyle name="60% - Accent1 5" xfId="767"/>
    <cellStyle name="60% - Accent1 6" xfId="754"/>
    <cellStyle name="60% - Accent1 7" xfId="78"/>
    <cellStyle name="60% - Accent2" xfId="25" builtinId="36" customBuiltin="1"/>
    <cellStyle name="60% - Accent2 2" xfId="81"/>
    <cellStyle name="60% - Accent2 3" xfId="192"/>
    <cellStyle name="60% - Accent2 4" xfId="278"/>
    <cellStyle name="60% - Accent2 5" xfId="769"/>
    <cellStyle name="60% - Accent2 6" xfId="1309"/>
    <cellStyle name="60% - Accent2 7" xfId="80"/>
    <cellStyle name="60% - Accent3" xfId="29" builtinId="40" customBuiltin="1"/>
    <cellStyle name="60% - Accent3 2" xfId="83"/>
    <cellStyle name="60% - Accent3 3" xfId="193"/>
    <cellStyle name="60% - Accent3 4" xfId="279"/>
    <cellStyle name="60% - Accent3 5" xfId="770"/>
    <cellStyle name="60% - Accent3 6" xfId="1303"/>
    <cellStyle name="60% - Accent3 7" xfId="82"/>
    <cellStyle name="60% - Accent4" xfId="33" builtinId="44" customBuiltin="1"/>
    <cellStyle name="60% - Accent4 2" xfId="85"/>
    <cellStyle name="60% - Accent4 3" xfId="194"/>
    <cellStyle name="60% - Accent4 4" xfId="280"/>
    <cellStyle name="60% - Accent4 5" xfId="771"/>
    <cellStyle name="60% - Accent4 6" xfId="1311"/>
    <cellStyle name="60% - Accent4 7" xfId="84"/>
    <cellStyle name="60% - Accent5" xfId="37" builtinId="48" customBuiltin="1"/>
    <cellStyle name="60% - Accent5 2" xfId="87"/>
    <cellStyle name="60% - Accent5 3" xfId="195"/>
    <cellStyle name="60% - Accent5 4" xfId="281"/>
    <cellStyle name="60% - Accent5 5" xfId="772"/>
    <cellStyle name="60% - Accent5 6" xfId="795"/>
    <cellStyle name="60% - Accent5 7" xfId="86"/>
    <cellStyle name="60% - Accent6" xfId="41" builtinId="52" customBuiltin="1"/>
    <cellStyle name="60% - Accent6 2" xfId="89"/>
    <cellStyle name="60% - Accent6 3" xfId="196"/>
    <cellStyle name="60% - Accent6 4" xfId="282"/>
    <cellStyle name="60% - Accent6 5" xfId="773"/>
    <cellStyle name="60% - Accent6 6" xfId="1308"/>
    <cellStyle name="60% - Accent6 7" xfId="88"/>
    <cellStyle name="Accent1" xfId="18" builtinId="29" customBuiltin="1"/>
    <cellStyle name="Accent1 2" xfId="91"/>
    <cellStyle name="Accent1 3" xfId="197"/>
    <cellStyle name="Accent1 4" xfId="283"/>
    <cellStyle name="Accent1 5" xfId="774"/>
    <cellStyle name="Accent1 6" xfId="1302"/>
    <cellStyle name="Accent1 7" xfId="90"/>
    <cellStyle name="Accent2" xfId="22" builtinId="33" customBuiltin="1"/>
    <cellStyle name="Accent2 2" xfId="93"/>
    <cellStyle name="Accent2 3" xfId="198"/>
    <cellStyle name="Accent2 4" xfId="284"/>
    <cellStyle name="Accent2 5" xfId="775"/>
    <cellStyle name="Accent2 6" xfId="761"/>
    <cellStyle name="Accent2 7" xfId="92"/>
    <cellStyle name="Accent3" xfId="26" builtinId="37" customBuiltin="1"/>
    <cellStyle name="Accent3 2" xfId="95"/>
    <cellStyle name="Accent3 3" xfId="199"/>
    <cellStyle name="Accent3 4" xfId="285"/>
    <cellStyle name="Accent3 5" xfId="776"/>
    <cellStyle name="Accent3 6" xfId="1312"/>
    <cellStyle name="Accent3 7" xfId="94"/>
    <cellStyle name="Accent4" xfId="30" builtinId="41" customBuiltin="1"/>
    <cellStyle name="Accent4 2" xfId="97"/>
    <cellStyle name="Accent4 3" xfId="200"/>
    <cellStyle name="Accent4 4" xfId="286"/>
    <cellStyle name="Accent4 5" xfId="777"/>
    <cellStyle name="Accent4 6" xfId="1319"/>
    <cellStyle name="Accent4 7" xfId="96"/>
    <cellStyle name="Accent5" xfId="34" builtinId="45" customBuiltin="1"/>
    <cellStyle name="Accent5 2" xfId="99"/>
    <cellStyle name="Accent5 3" xfId="201"/>
    <cellStyle name="Accent5 4" xfId="287"/>
    <cellStyle name="Accent5 5" xfId="778"/>
    <cellStyle name="Accent5 6" xfId="822"/>
    <cellStyle name="Accent5 7" xfId="98"/>
    <cellStyle name="Accent6" xfId="38" builtinId="49" customBuiltin="1"/>
    <cellStyle name="Accent6 2" xfId="101"/>
    <cellStyle name="Accent6 3" xfId="202"/>
    <cellStyle name="Accent6 4" xfId="288"/>
    <cellStyle name="Accent6 5" xfId="779"/>
    <cellStyle name="Accent6 6" xfId="782"/>
    <cellStyle name="Accent6 7" xfId="100"/>
    <cellStyle name="Bad" xfId="7" builtinId="27" customBuiltin="1"/>
    <cellStyle name="Bad 2" xfId="103"/>
    <cellStyle name="Bad 3" xfId="203"/>
    <cellStyle name="Bad 4" xfId="289"/>
    <cellStyle name="Bad 5" xfId="780"/>
    <cellStyle name="Bad 6" xfId="852"/>
    <cellStyle name="Bad 7" xfId="102"/>
    <cellStyle name="Calculation" xfId="11" builtinId="22" customBuiltin="1"/>
    <cellStyle name="Calculation 2" xfId="105"/>
    <cellStyle name="Calculation 2 2" xfId="15939"/>
    <cellStyle name="Calculation 2 2 10" xfId="24868"/>
    <cellStyle name="Calculation 2 2 10 2" xfId="34548"/>
    <cellStyle name="Calculation 2 2 11" xfId="26212"/>
    <cellStyle name="Calculation 2 2 2" xfId="16016"/>
    <cellStyle name="Calculation 2 2 2 2" xfId="16185"/>
    <cellStyle name="Calculation 2 2 2 2 2" xfId="17526"/>
    <cellStyle name="Calculation 2 2 2 2 2 2" xfId="23086"/>
    <cellStyle name="Calculation 2 2 2 2 2 2 2" xfId="32766"/>
    <cellStyle name="Calculation 2 2 2 2 2 3" xfId="20312"/>
    <cellStyle name="Calculation 2 2 2 2 2 3 2" xfId="29992"/>
    <cellStyle name="Calculation 2 2 2 2 2 4" xfId="21556"/>
    <cellStyle name="Calculation 2 2 2 2 2 4 2" xfId="31236"/>
    <cellStyle name="Calculation 2 2 2 2 2 5" xfId="27008"/>
    <cellStyle name="Calculation 2 2 2 2 2 6" xfId="27210"/>
    <cellStyle name="Calculation 2 2 2 2 3" xfId="18207"/>
    <cellStyle name="Calculation 2 2 2 2 3 2" xfId="23767"/>
    <cellStyle name="Calculation 2 2 2 2 3 2 2" xfId="33447"/>
    <cellStyle name="Calculation 2 2 2 2 3 3" xfId="18370"/>
    <cellStyle name="Calculation 2 2 2 2 3 3 2" xfId="28050"/>
    <cellStyle name="Calculation 2 2 2 2 3 4" xfId="24633"/>
    <cellStyle name="Calculation 2 2 2 2 3 4 2" xfId="34313"/>
    <cellStyle name="Calculation 2 2 2 2 3 5" xfId="27891"/>
    <cellStyle name="Calculation 2 2 2 2 4" xfId="22262"/>
    <cellStyle name="Calculation 2 2 2 2 4 2" xfId="31942"/>
    <cellStyle name="Calculation 2 2 2 2 5" xfId="20583"/>
    <cellStyle name="Calculation 2 2 2 2 5 2" xfId="30263"/>
    <cellStyle name="Calculation 2 2 2 2 6" xfId="20982"/>
    <cellStyle name="Calculation 2 2 2 2 6 2" xfId="30662"/>
    <cellStyle name="Calculation 2 2 2 2 7" xfId="26118"/>
    <cellStyle name="Calculation 2 2 2 3" xfId="16522"/>
    <cellStyle name="Calculation 2 2 2 3 2" xfId="16867"/>
    <cellStyle name="Calculation 2 2 2 3 2 2" xfId="22420"/>
    <cellStyle name="Calculation 2 2 2 3 2 2 2" xfId="32100"/>
    <cellStyle name="Calculation 2 2 2 3 2 3" xfId="18928"/>
    <cellStyle name="Calculation 2 2 2 3 2 3 2" xfId="28608"/>
    <cellStyle name="Calculation 2 2 2 3 2 4" xfId="21219"/>
    <cellStyle name="Calculation 2 2 2 3 2 4 2" xfId="30899"/>
    <cellStyle name="Calculation 2 2 2 3 2 5" xfId="26402"/>
    <cellStyle name="Calculation 2 2 2 3 2 6" xfId="25403"/>
    <cellStyle name="Calculation 2 2 2 3 3" xfId="17971"/>
    <cellStyle name="Calculation 2 2 2 3 3 2" xfId="23531"/>
    <cellStyle name="Calculation 2 2 2 3 3 2 2" xfId="33211"/>
    <cellStyle name="Calculation 2 2 2 3 3 3" xfId="20024"/>
    <cellStyle name="Calculation 2 2 2 3 3 3 2" xfId="29704"/>
    <cellStyle name="Calculation 2 2 2 3 3 4" xfId="19278"/>
    <cellStyle name="Calculation 2 2 2 3 3 4 2" xfId="28958"/>
    <cellStyle name="Calculation 2 2 2 3 3 5" xfId="27655"/>
    <cellStyle name="Calculation 2 2 2 3 4" xfId="22026"/>
    <cellStyle name="Calculation 2 2 2 3 4 2" xfId="31706"/>
    <cellStyle name="Calculation 2 2 2 3 5" xfId="18805"/>
    <cellStyle name="Calculation 2 2 2 3 5 2" xfId="28485"/>
    <cellStyle name="Calculation 2 2 2 3 6" xfId="24297"/>
    <cellStyle name="Calculation 2 2 2 3 6 2" xfId="33977"/>
    <cellStyle name="Calculation 2 2 2 3 7" xfId="25737"/>
    <cellStyle name="Calculation 2 2 2 4" xfId="17086"/>
    <cellStyle name="Calculation 2 2 2 4 2" xfId="22639"/>
    <cellStyle name="Calculation 2 2 2 4 2 2" xfId="32319"/>
    <cellStyle name="Calculation 2 2 2 4 3" xfId="19418"/>
    <cellStyle name="Calculation 2 2 2 4 3 2" xfId="29098"/>
    <cellStyle name="Calculation 2 2 2 4 4" xfId="20432"/>
    <cellStyle name="Calculation 2 2 2 4 4 2" xfId="30112"/>
    <cellStyle name="Calculation 2 2 2 4 5" xfId="26615"/>
    <cellStyle name="Calculation 2 2 2 4 6" xfId="25623"/>
    <cellStyle name="Calculation 2 2 2 5" xfId="17701"/>
    <cellStyle name="Calculation 2 2 2 5 2" xfId="23261"/>
    <cellStyle name="Calculation 2 2 2 5 2 2" xfId="32941"/>
    <cellStyle name="Calculation 2 2 2 5 3" xfId="21178"/>
    <cellStyle name="Calculation 2 2 2 5 3 2" xfId="30858"/>
    <cellStyle name="Calculation 2 2 2 5 4" xfId="18971"/>
    <cellStyle name="Calculation 2 2 2 5 4 2" xfId="28651"/>
    <cellStyle name="Calculation 2 2 2 5 5" xfId="27385"/>
    <cellStyle name="Calculation 2 2 2 6" xfId="21752"/>
    <cellStyle name="Calculation 2 2 2 6 2" xfId="31432"/>
    <cellStyle name="Calculation 2 2 2 7" xfId="21585"/>
    <cellStyle name="Calculation 2 2 2 7 2" xfId="31265"/>
    <cellStyle name="Calculation 2 2 2 8" xfId="20944"/>
    <cellStyle name="Calculation 2 2 2 8 2" xfId="30624"/>
    <cellStyle name="Calculation 2 2 2 9" xfId="25874"/>
    <cellStyle name="Calculation 2 2 3" xfId="16124"/>
    <cellStyle name="Calculation 2 2 3 2" xfId="16670"/>
    <cellStyle name="Calculation 2 2 3 2 2" xfId="17472"/>
    <cellStyle name="Calculation 2 2 3 2 2 2" xfId="23032"/>
    <cellStyle name="Calculation 2 2 3 2 2 2 2" xfId="32712"/>
    <cellStyle name="Calculation 2 2 3 2 2 3" xfId="20635"/>
    <cellStyle name="Calculation 2 2 3 2 2 3 2" xfId="30315"/>
    <cellStyle name="Calculation 2 2 3 2 2 4" xfId="20295"/>
    <cellStyle name="Calculation 2 2 3 2 2 4 2" xfId="29975"/>
    <cellStyle name="Calculation 2 2 3 2 2 5" xfId="26954"/>
    <cellStyle name="Calculation 2 2 3 2 2 6" xfId="25662"/>
    <cellStyle name="Calculation 2 2 3 2 3" xfId="18153"/>
    <cellStyle name="Calculation 2 2 3 2 3 2" xfId="23713"/>
    <cellStyle name="Calculation 2 2 3 2 3 2 2" xfId="33393"/>
    <cellStyle name="Calculation 2 2 3 2 3 3" xfId="24181"/>
    <cellStyle name="Calculation 2 2 3 2 3 3 2" xfId="33861"/>
    <cellStyle name="Calculation 2 2 3 2 3 4" xfId="24710"/>
    <cellStyle name="Calculation 2 2 3 2 3 4 2" xfId="34390"/>
    <cellStyle name="Calculation 2 2 3 2 3 5" xfId="27837"/>
    <cellStyle name="Calculation 2 2 3 2 4" xfId="22208"/>
    <cellStyle name="Calculation 2 2 3 2 4 2" xfId="31888"/>
    <cellStyle name="Calculation 2 2 3 2 5" xfId="20415"/>
    <cellStyle name="Calculation 2 2 3 2 5 2" xfId="30095"/>
    <cellStyle name="Calculation 2 2 3 2 6" xfId="19815"/>
    <cellStyle name="Calculation 2 2 3 2 6 2" xfId="29495"/>
    <cellStyle name="Calculation 2 2 3 2 7" xfId="25536"/>
    <cellStyle name="Calculation 2 2 3 3" xfId="16468"/>
    <cellStyle name="Calculation 2 2 3 3 2" xfId="16868"/>
    <cellStyle name="Calculation 2 2 3 3 2 2" xfId="22421"/>
    <cellStyle name="Calculation 2 2 3 3 2 2 2" xfId="32101"/>
    <cellStyle name="Calculation 2 2 3 3 2 3" xfId="20738"/>
    <cellStyle name="Calculation 2 2 3 3 2 3 2" xfId="30418"/>
    <cellStyle name="Calculation 2 2 3 3 2 4" xfId="19415"/>
    <cellStyle name="Calculation 2 2 3 3 2 4 2" xfId="29095"/>
    <cellStyle name="Calculation 2 2 3 3 2 5" xfId="26403"/>
    <cellStyle name="Calculation 2 2 3 3 2 6" xfId="26007"/>
    <cellStyle name="Calculation 2 2 3 3 3" xfId="17917"/>
    <cellStyle name="Calculation 2 2 3 3 3 2" xfId="23477"/>
    <cellStyle name="Calculation 2 2 3 3 3 2 2" xfId="33157"/>
    <cellStyle name="Calculation 2 2 3 3 3 3" xfId="20128"/>
    <cellStyle name="Calculation 2 2 3 3 3 3 2" xfId="29808"/>
    <cellStyle name="Calculation 2 2 3 3 3 4" xfId="19134"/>
    <cellStyle name="Calculation 2 2 3 3 3 4 2" xfId="28814"/>
    <cellStyle name="Calculation 2 2 3 3 3 5" xfId="27601"/>
    <cellStyle name="Calculation 2 2 3 3 4" xfId="21972"/>
    <cellStyle name="Calculation 2 2 3 3 4 2" xfId="31652"/>
    <cellStyle name="Calculation 2 2 3 3 5" xfId="19022"/>
    <cellStyle name="Calculation 2 2 3 3 5 2" xfId="28702"/>
    <cellStyle name="Calculation 2 2 3 3 6" xfId="21228"/>
    <cellStyle name="Calculation 2 2 3 3 6 2" xfId="30908"/>
    <cellStyle name="Calculation 2 2 3 3 7" xfId="25665"/>
    <cellStyle name="Calculation 2 2 3 4" xfId="17146"/>
    <cellStyle name="Calculation 2 2 3 4 2" xfId="22699"/>
    <cellStyle name="Calculation 2 2 3 4 2 2" xfId="32379"/>
    <cellStyle name="Calculation 2 2 3 4 3" xfId="20618"/>
    <cellStyle name="Calculation 2 2 3 4 3 2" xfId="30298"/>
    <cellStyle name="Calculation 2 2 3 4 4" xfId="20180"/>
    <cellStyle name="Calculation 2 2 3 4 4 2" xfId="29860"/>
    <cellStyle name="Calculation 2 2 3 4 5" xfId="26672"/>
    <cellStyle name="Calculation 2 2 3 4 6" xfId="25153"/>
    <cellStyle name="Calculation 2 2 3 5" xfId="17260"/>
    <cellStyle name="Calculation 2 2 3 5 2" xfId="22813"/>
    <cellStyle name="Calculation 2 2 3 5 2 2" xfId="32493"/>
    <cellStyle name="Calculation 2 2 3 5 3" xfId="20022"/>
    <cellStyle name="Calculation 2 2 3 5 3 2" xfId="29702"/>
    <cellStyle name="Calculation 2 2 3 5 4" xfId="18774"/>
    <cellStyle name="Calculation 2 2 3 5 4 2" xfId="28454"/>
    <cellStyle name="Calculation 2 2 3 5 5" xfId="26334"/>
    <cellStyle name="Calculation 2 2 3 6" xfId="21694"/>
    <cellStyle name="Calculation 2 2 3 6 2" xfId="31374"/>
    <cellStyle name="Calculation 2 2 3 7" xfId="19199"/>
    <cellStyle name="Calculation 2 2 3 7 2" xfId="28879"/>
    <cellStyle name="Calculation 2 2 3 8" xfId="24838"/>
    <cellStyle name="Calculation 2 2 3 8 2" xfId="34518"/>
    <cellStyle name="Calculation 2 2 3 9" xfId="26229"/>
    <cellStyle name="Calculation 2 2 4" xfId="16068"/>
    <cellStyle name="Calculation 2 2 4 2" xfId="17416"/>
    <cellStyle name="Calculation 2 2 4 2 2" xfId="22976"/>
    <cellStyle name="Calculation 2 2 4 2 2 2" xfId="32656"/>
    <cellStyle name="Calculation 2 2 4 2 3" xfId="21368"/>
    <cellStyle name="Calculation 2 2 4 2 3 2" xfId="31048"/>
    <cellStyle name="Calculation 2 2 4 2 4" xfId="18879"/>
    <cellStyle name="Calculation 2 2 4 2 4 2" xfId="28559"/>
    <cellStyle name="Calculation 2 2 4 2 5" xfId="26898"/>
    <cellStyle name="Calculation 2 2 4 2 6" xfId="25045"/>
    <cellStyle name="Calculation 2 2 4 3" xfId="18097"/>
    <cellStyle name="Calculation 2 2 4 3 2" xfId="23657"/>
    <cellStyle name="Calculation 2 2 4 3 2 2" xfId="33337"/>
    <cellStyle name="Calculation 2 2 4 3 3" xfId="24429"/>
    <cellStyle name="Calculation 2 2 4 3 3 2" xfId="34109"/>
    <cellStyle name="Calculation 2 2 4 3 4" xfId="19262"/>
    <cellStyle name="Calculation 2 2 4 3 4 2" xfId="28942"/>
    <cellStyle name="Calculation 2 2 4 3 5" xfId="27781"/>
    <cellStyle name="Calculation 2 2 4 4" xfId="22152"/>
    <cellStyle name="Calculation 2 2 4 4 2" xfId="31832"/>
    <cellStyle name="Calculation 2 2 4 5" xfId="23960"/>
    <cellStyle name="Calculation 2 2 4 5 2" xfId="33640"/>
    <cellStyle name="Calculation 2 2 4 6" xfId="21599"/>
    <cellStyle name="Calculation 2 2 4 6 2" xfId="31279"/>
    <cellStyle name="Calculation 2 2 4 7" xfId="25744"/>
    <cellStyle name="Calculation 2 2 5" xfId="16412"/>
    <cellStyle name="Calculation 2 2 5 2" xfId="16982"/>
    <cellStyle name="Calculation 2 2 5 2 2" xfId="22535"/>
    <cellStyle name="Calculation 2 2 5 2 2 2" xfId="32215"/>
    <cellStyle name="Calculation 2 2 5 2 3" xfId="20945"/>
    <cellStyle name="Calculation 2 2 5 2 3 2" xfId="30625"/>
    <cellStyle name="Calculation 2 2 5 2 4" xfId="24455"/>
    <cellStyle name="Calculation 2 2 5 2 4 2" xfId="34135"/>
    <cellStyle name="Calculation 2 2 5 2 5" xfId="26517"/>
    <cellStyle name="Calculation 2 2 5 2 6" xfId="26131"/>
    <cellStyle name="Calculation 2 2 5 3" xfId="17861"/>
    <cellStyle name="Calculation 2 2 5 3 2" xfId="23421"/>
    <cellStyle name="Calculation 2 2 5 3 2 2" xfId="33101"/>
    <cellStyle name="Calculation 2 2 5 3 3" xfId="20628"/>
    <cellStyle name="Calculation 2 2 5 3 3 2" xfId="30308"/>
    <cellStyle name="Calculation 2 2 5 3 4" xfId="24773"/>
    <cellStyle name="Calculation 2 2 5 3 4 2" xfId="34453"/>
    <cellStyle name="Calculation 2 2 5 3 5" xfId="27545"/>
    <cellStyle name="Calculation 2 2 5 4" xfId="21916"/>
    <cellStyle name="Calculation 2 2 5 4 2" xfId="31596"/>
    <cellStyle name="Calculation 2 2 5 5" xfId="19051"/>
    <cellStyle name="Calculation 2 2 5 5 2" xfId="28731"/>
    <cellStyle name="Calculation 2 2 5 6" xfId="19782"/>
    <cellStyle name="Calculation 2 2 5 6 2" xfId="29462"/>
    <cellStyle name="Calculation 2 2 5 7" xfId="25746"/>
    <cellStyle name="Calculation 2 2 6" xfId="17151"/>
    <cellStyle name="Calculation 2 2 6 2" xfId="22704"/>
    <cellStyle name="Calculation 2 2 6 2 2" xfId="32384"/>
    <cellStyle name="Calculation 2 2 6 3" xfId="20366"/>
    <cellStyle name="Calculation 2 2 6 3 2" xfId="30046"/>
    <cellStyle name="Calculation 2 2 6 4" xfId="20907"/>
    <cellStyle name="Calculation 2 2 6 4 2" xfId="30587"/>
    <cellStyle name="Calculation 2 2 6 5" xfId="26677"/>
    <cellStyle name="Calculation 2 2 6 6" xfId="27134"/>
    <cellStyle name="Calculation 2 2 7" xfId="17326"/>
    <cellStyle name="Calculation 2 2 7 2" xfId="22886"/>
    <cellStyle name="Calculation 2 2 7 2 2" xfId="32566"/>
    <cellStyle name="Calculation 2 2 7 3" xfId="18565"/>
    <cellStyle name="Calculation 2 2 7 3 2" xfId="28245"/>
    <cellStyle name="Calculation 2 2 7 4" xfId="18416"/>
    <cellStyle name="Calculation 2 2 7 4 2" xfId="28096"/>
    <cellStyle name="Calculation 2 2 7 5" xfId="25114"/>
    <cellStyle name="Calculation 2 2 8" xfId="21637"/>
    <cellStyle name="Calculation 2 2 8 2" xfId="31317"/>
    <cellStyle name="Calculation 2 2 9" xfId="24327"/>
    <cellStyle name="Calculation 2 2 9 2" xfId="34007"/>
    <cellStyle name="Calculation 2 3" xfId="15983"/>
    <cellStyle name="Calculation 2 3 10" xfId="25447"/>
    <cellStyle name="Calculation 2 3 2" xfId="16255"/>
    <cellStyle name="Calculation 2 3 2 2" xfId="16726"/>
    <cellStyle name="Calculation 2 3 2 2 2" xfId="17596"/>
    <cellStyle name="Calculation 2 3 2 2 2 2" xfId="23156"/>
    <cellStyle name="Calculation 2 3 2 2 2 2 2" xfId="32836"/>
    <cellStyle name="Calculation 2 3 2 2 2 3" xfId="18902"/>
    <cellStyle name="Calculation 2 3 2 2 2 3 2" xfId="28582"/>
    <cellStyle name="Calculation 2 3 2 2 2 4" xfId="24772"/>
    <cellStyle name="Calculation 2 3 2 2 2 4 2" xfId="34452"/>
    <cellStyle name="Calculation 2 3 2 2 2 5" xfId="27078"/>
    <cellStyle name="Calculation 2 3 2 2 2 6" xfId="27280"/>
    <cellStyle name="Calculation 2 3 2 2 3" xfId="18277"/>
    <cellStyle name="Calculation 2 3 2 2 3 2" xfId="23837"/>
    <cellStyle name="Calculation 2 3 2 2 3 2 2" xfId="33517"/>
    <cellStyle name="Calculation 2 3 2 2 3 3" xfId="24478"/>
    <cellStyle name="Calculation 2 3 2 2 3 3 2" xfId="34158"/>
    <cellStyle name="Calculation 2 3 2 2 3 4" xfId="24790"/>
    <cellStyle name="Calculation 2 3 2 2 3 4 2" xfId="34470"/>
    <cellStyle name="Calculation 2 3 2 2 3 5" xfId="27961"/>
    <cellStyle name="Calculation 2 3 2 2 4" xfId="22332"/>
    <cellStyle name="Calculation 2 3 2 2 4 2" xfId="32012"/>
    <cellStyle name="Calculation 2 3 2 2 5" xfId="21495"/>
    <cellStyle name="Calculation 2 3 2 2 5 2" xfId="31175"/>
    <cellStyle name="Calculation 2 3 2 2 6" xfId="21173"/>
    <cellStyle name="Calculation 2 3 2 2 6 2" xfId="30853"/>
    <cellStyle name="Calculation 2 3 2 2 7" xfId="25832"/>
    <cellStyle name="Calculation 2 3 2 3" xfId="16592"/>
    <cellStyle name="Calculation 2 3 2 3 2" xfId="17360"/>
    <cellStyle name="Calculation 2 3 2 3 2 2" xfId="22920"/>
    <cellStyle name="Calculation 2 3 2 3 2 2 2" xfId="32600"/>
    <cellStyle name="Calculation 2 3 2 3 2 3" xfId="19035"/>
    <cellStyle name="Calculation 2 3 2 3 2 3 2" xfId="28715"/>
    <cellStyle name="Calculation 2 3 2 3 2 4" xfId="21398"/>
    <cellStyle name="Calculation 2 3 2 3 2 4 2" xfId="31078"/>
    <cellStyle name="Calculation 2 3 2 3 2 5" xfId="26842"/>
    <cellStyle name="Calculation 2 3 2 3 2 6" xfId="25050"/>
    <cellStyle name="Calculation 2 3 2 3 3" xfId="18041"/>
    <cellStyle name="Calculation 2 3 2 3 3 2" xfId="23601"/>
    <cellStyle name="Calculation 2 3 2 3 3 2 2" xfId="33281"/>
    <cellStyle name="Calculation 2 3 2 3 3 3" xfId="21204"/>
    <cellStyle name="Calculation 2 3 2 3 3 3 2" xfId="30884"/>
    <cellStyle name="Calculation 2 3 2 3 3 4" xfId="18445"/>
    <cellStyle name="Calculation 2 3 2 3 3 4 2" xfId="28125"/>
    <cellStyle name="Calculation 2 3 2 3 3 5" xfId="27725"/>
    <cellStyle name="Calculation 2 3 2 3 4" xfId="22096"/>
    <cellStyle name="Calculation 2 3 2 3 4 2" xfId="31776"/>
    <cellStyle name="Calculation 2 3 2 3 5" xfId="18522"/>
    <cellStyle name="Calculation 2 3 2 3 5 2" xfId="28202"/>
    <cellStyle name="Calculation 2 3 2 3 6" xfId="21046"/>
    <cellStyle name="Calculation 2 3 2 3 6 2" xfId="30726"/>
    <cellStyle name="Calculation 2 3 2 3 7" xfId="25782"/>
    <cellStyle name="Calculation 2 3 2 4" xfId="17315"/>
    <cellStyle name="Calculation 2 3 2 4 2" xfId="22875"/>
    <cellStyle name="Calculation 2 3 2 4 2 2" xfId="32555"/>
    <cellStyle name="Calculation 2 3 2 4 3" xfId="24449"/>
    <cellStyle name="Calculation 2 3 2 4 3 2" xfId="34129"/>
    <cellStyle name="Calculation 2 3 2 4 4" xfId="20456"/>
    <cellStyle name="Calculation 2 3 2 4 4 2" xfId="30136"/>
    <cellStyle name="Calculation 2 3 2 4 5" xfId="26801"/>
    <cellStyle name="Calculation 2 3 2 4 6" xfId="26364"/>
    <cellStyle name="Calculation 2 3 2 5" xfId="17771"/>
    <cellStyle name="Calculation 2 3 2 5 2" xfId="23331"/>
    <cellStyle name="Calculation 2 3 2 5 2 2" xfId="33011"/>
    <cellStyle name="Calculation 2 3 2 5 3" xfId="19042"/>
    <cellStyle name="Calculation 2 3 2 5 3 2" xfId="28722"/>
    <cellStyle name="Calculation 2 3 2 5 4" xfId="18939"/>
    <cellStyle name="Calculation 2 3 2 5 4 2" xfId="28619"/>
    <cellStyle name="Calculation 2 3 2 5 5" xfId="27455"/>
    <cellStyle name="Calculation 2 3 2 6" xfId="21826"/>
    <cellStyle name="Calculation 2 3 2 6 2" xfId="31506"/>
    <cellStyle name="Calculation 2 3 2 7" xfId="19341"/>
    <cellStyle name="Calculation 2 3 2 7 2" xfId="29021"/>
    <cellStyle name="Calculation 2 3 2 8" xfId="18788"/>
    <cellStyle name="Calculation 2 3 2 8 2" xfId="28468"/>
    <cellStyle name="Calculation 2 3 2 9" xfId="25537"/>
    <cellStyle name="Calculation 2 3 3" xfId="16143"/>
    <cellStyle name="Calculation 2 3 3 2" xfId="17484"/>
    <cellStyle name="Calculation 2 3 3 2 2" xfId="23044"/>
    <cellStyle name="Calculation 2 3 3 2 2 2" xfId="32724"/>
    <cellStyle name="Calculation 2 3 3 2 3" xfId="20027"/>
    <cellStyle name="Calculation 2 3 3 2 3 2" xfId="29707"/>
    <cellStyle name="Calculation 2 3 3 2 4" xfId="19136"/>
    <cellStyle name="Calculation 2 3 3 2 4 2" xfId="28816"/>
    <cellStyle name="Calculation 2 3 3 2 5" xfId="26966"/>
    <cellStyle name="Calculation 2 3 3 2 6" xfId="25222"/>
    <cellStyle name="Calculation 2 3 3 3" xfId="18165"/>
    <cellStyle name="Calculation 2 3 3 3 2" xfId="23725"/>
    <cellStyle name="Calculation 2 3 3 3 2 2" xfId="33405"/>
    <cellStyle name="Calculation 2 3 3 3 3" xfId="24037"/>
    <cellStyle name="Calculation 2 3 3 3 3 2" xfId="33717"/>
    <cellStyle name="Calculation 2 3 3 3 4" xfId="24952"/>
    <cellStyle name="Calculation 2 3 3 3 4 2" xfId="34632"/>
    <cellStyle name="Calculation 2 3 3 3 5" xfId="27849"/>
    <cellStyle name="Calculation 2 3 3 4" xfId="22220"/>
    <cellStyle name="Calculation 2 3 3 4 2" xfId="31900"/>
    <cellStyle name="Calculation 2 3 3 5" xfId="19868"/>
    <cellStyle name="Calculation 2 3 3 5 2" xfId="29548"/>
    <cellStyle name="Calculation 2 3 3 6" xfId="19215"/>
    <cellStyle name="Calculation 2 3 3 6 2" xfId="28895"/>
    <cellStyle name="Calculation 2 3 3 7" xfId="25936"/>
    <cellStyle name="Calculation 2 3 4" xfId="16480"/>
    <cellStyle name="Calculation 2 3 4 2" xfId="16890"/>
    <cellStyle name="Calculation 2 3 4 2 2" xfId="22443"/>
    <cellStyle name="Calculation 2 3 4 2 2 2" xfId="32123"/>
    <cellStyle name="Calculation 2 3 4 2 3" xfId="20382"/>
    <cellStyle name="Calculation 2 3 4 2 3 2" xfId="30062"/>
    <cellStyle name="Calculation 2 3 4 2 4" xfId="18848"/>
    <cellStyle name="Calculation 2 3 4 2 4 2" xfId="28528"/>
    <cellStyle name="Calculation 2 3 4 2 5" xfId="26425"/>
    <cellStyle name="Calculation 2 3 4 2 6" xfId="25456"/>
    <cellStyle name="Calculation 2 3 4 3" xfId="17929"/>
    <cellStyle name="Calculation 2 3 4 3 2" xfId="23489"/>
    <cellStyle name="Calculation 2 3 4 3 2 2" xfId="33169"/>
    <cellStyle name="Calculation 2 3 4 3 3" xfId="24519"/>
    <cellStyle name="Calculation 2 3 4 3 3 2" xfId="34199"/>
    <cellStyle name="Calculation 2 3 4 3 4" xfId="20484"/>
    <cellStyle name="Calculation 2 3 4 3 4 2" xfId="30164"/>
    <cellStyle name="Calculation 2 3 4 3 5" xfId="27613"/>
    <cellStyle name="Calculation 2 3 4 4" xfId="21984"/>
    <cellStyle name="Calculation 2 3 4 4 2" xfId="31664"/>
    <cellStyle name="Calculation 2 3 4 5" xfId="19161"/>
    <cellStyle name="Calculation 2 3 4 5 2" xfId="28841"/>
    <cellStyle name="Calculation 2 3 4 6" xfId="19534"/>
    <cellStyle name="Calculation 2 3 4 6 2" xfId="29214"/>
    <cellStyle name="Calculation 2 3 4 7" xfId="25819"/>
    <cellStyle name="Calculation 2 3 5" xfId="17156"/>
    <cellStyle name="Calculation 2 3 5 2" xfId="22709"/>
    <cellStyle name="Calculation 2 3 5 2 2" xfId="32389"/>
    <cellStyle name="Calculation 2 3 5 3" xfId="18930"/>
    <cellStyle name="Calculation 2 3 5 3 2" xfId="28610"/>
    <cellStyle name="Calculation 2 3 5 4" xfId="18619"/>
    <cellStyle name="Calculation 2 3 5 4 2" xfId="28299"/>
    <cellStyle name="Calculation 2 3 5 5" xfId="26680"/>
    <cellStyle name="Calculation 2 3 5 6" xfId="27146"/>
    <cellStyle name="Calculation 2 3 6" xfId="17659"/>
    <cellStyle name="Calculation 2 3 6 2" xfId="23219"/>
    <cellStyle name="Calculation 2 3 6 2 2" xfId="32899"/>
    <cellStyle name="Calculation 2 3 6 3" xfId="18440"/>
    <cellStyle name="Calculation 2 3 6 3 2" xfId="28120"/>
    <cellStyle name="Calculation 2 3 6 4" xfId="19580"/>
    <cellStyle name="Calculation 2 3 6 4 2" xfId="29260"/>
    <cellStyle name="Calculation 2 3 6 5" xfId="27343"/>
    <cellStyle name="Calculation 2 3 7" xfId="21710"/>
    <cellStyle name="Calculation 2 3 7 2" xfId="31390"/>
    <cellStyle name="Calculation 2 3 8" xfId="19560"/>
    <cellStyle name="Calculation 2 3 8 2" xfId="29240"/>
    <cellStyle name="Calculation 2 3 9" xfId="24528"/>
    <cellStyle name="Calculation 2 3 9 2" xfId="34208"/>
    <cellStyle name="Calculation 2 4" xfId="16378"/>
    <cellStyle name="Calculation 2 4 2" xfId="16956"/>
    <cellStyle name="Calculation 2 4 2 2" xfId="22509"/>
    <cellStyle name="Calculation 2 4 2 2 2" xfId="32189"/>
    <cellStyle name="Calculation 2 4 2 3" xfId="23938"/>
    <cellStyle name="Calculation 2 4 2 3 2" xfId="33618"/>
    <cellStyle name="Calculation 2 4 2 4" xfId="19266"/>
    <cellStyle name="Calculation 2 4 2 4 2" xfId="28946"/>
    <cellStyle name="Calculation 2 4 2 5" xfId="26491"/>
    <cellStyle name="Calculation 2 4 2 6" xfId="25948"/>
    <cellStyle name="Calculation 2 4 3" xfId="17827"/>
    <cellStyle name="Calculation 2 4 3 2" xfId="23387"/>
    <cellStyle name="Calculation 2 4 3 2 2" xfId="33067"/>
    <cellStyle name="Calculation 2 4 3 3" xfId="19048"/>
    <cellStyle name="Calculation 2 4 3 3 2" xfId="28728"/>
    <cellStyle name="Calculation 2 4 3 4" xfId="19831"/>
    <cellStyle name="Calculation 2 4 3 4 2" xfId="29511"/>
    <cellStyle name="Calculation 2 4 3 5" xfId="27511"/>
    <cellStyle name="Calculation 2 4 4" xfId="21882"/>
    <cellStyle name="Calculation 2 4 4 2" xfId="31562"/>
    <cellStyle name="Calculation 2 4 5" xfId="20414"/>
    <cellStyle name="Calculation 2 4 5 2" xfId="30094"/>
    <cellStyle name="Calculation 2 4 6" xfId="19587"/>
    <cellStyle name="Calculation 2 4 6 2" xfId="29267"/>
    <cellStyle name="Calculation 2 4 7" xfId="25766"/>
    <cellStyle name="Calculation 2 5" xfId="24479"/>
    <cellStyle name="Calculation 2 5 2" xfId="34159"/>
    <cellStyle name="Calculation 3" xfId="204"/>
    <cellStyle name="Calculation 3 2" xfId="15948"/>
    <cellStyle name="Calculation 3 2 10" xfId="20800"/>
    <cellStyle name="Calculation 3 2 10 2" xfId="30480"/>
    <cellStyle name="Calculation 3 2 11" xfId="26144"/>
    <cellStyle name="Calculation 3 2 2" xfId="16040"/>
    <cellStyle name="Calculation 3 2 2 2" xfId="16229"/>
    <cellStyle name="Calculation 3 2 2 2 2" xfId="17570"/>
    <cellStyle name="Calculation 3 2 2 2 2 2" xfId="23130"/>
    <cellStyle name="Calculation 3 2 2 2 2 2 2" xfId="32810"/>
    <cellStyle name="Calculation 3 2 2 2 2 3" xfId="20587"/>
    <cellStyle name="Calculation 3 2 2 2 2 3 2" xfId="30267"/>
    <cellStyle name="Calculation 3 2 2 2 2 4" xfId="19157"/>
    <cellStyle name="Calculation 3 2 2 2 2 4 2" xfId="28837"/>
    <cellStyle name="Calculation 3 2 2 2 2 5" xfId="27052"/>
    <cellStyle name="Calculation 3 2 2 2 2 6" xfId="27254"/>
    <cellStyle name="Calculation 3 2 2 2 3" xfId="18251"/>
    <cellStyle name="Calculation 3 2 2 2 3 2" xfId="23811"/>
    <cellStyle name="Calculation 3 2 2 2 3 2 2" xfId="33491"/>
    <cellStyle name="Calculation 3 2 2 2 3 3" xfId="24464"/>
    <cellStyle name="Calculation 3 2 2 2 3 3 2" xfId="34144"/>
    <cellStyle name="Calculation 3 2 2 2 3 4" xfId="21583"/>
    <cellStyle name="Calculation 3 2 2 2 3 4 2" xfId="31263"/>
    <cellStyle name="Calculation 3 2 2 2 3 5" xfId="27935"/>
    <cellStyle name="Calculation 3 2 2 2 4" xfId="22306"/>
    <cellStyle name="Calculation 3 2 2 2 4 2" xfId="31986"/>
    <cellStyle name="Calculation 3 2 2 2 5" xfId="18607"/>
    <cellStyle name="Calculation 3 2 2 2 5 2" xfId="28287"/>
    <cellStyle name="Calculation 3 2 2 2 6" xfId="20502"/>
    <cellStyle name="Calculation 3 2 2 2 6 2" xfId="30182"/>
    <cellStyle name="Calculation 3 2 2 2 7" xfId="26004"/>
    <cellStyle name="Calculation 3 2 2 3" xfId="16566"/>
    <cellStyle name="Calculation 3 2 2 3 2" xfId="17334"/>
    <cellStyle name="Calculation 3 2 2 3 2 2" xfId="22894"/>
    <cellStyle name="Calculation 3 2 2 3 2 2 2" xfId="32574"/>
    <cellStyle name="Calculation 3 2 2 3 2 3" xfId="18502"/>
    <cellStyle name="Calculation 3 2 2 3 2 3 2" xfId="28182"/>
    <cellStyle name="Calculation 3 2 2 3 2 4" xfId="20994"/>
    <cellStyle name="Calculation 3 2 2 3 2 4 2" xfId="30674"/>
    <cellStyle name="Calculation 3 2 2 3 2 5" xfId="26816"/>
    <cellStyle name="Calculation 3 2 2 3 2 6" xfId="25246"/>
    <cellStyle name="Calculation 3 2 2 3 3" xfId="18015"/>
    <cellStyle name="Calculation 3 2 2 3 3 2" xfId="23575"/>
    <cellStyle name="Calculation 3 2 2 3 3 2 2" xfId="33255"/>
    <cellStyle name="Calculation 3 2 2 3 3 3" xfId="24544"/>
    <cellStyle name="Calculation 3 2 2 3 3 3 2" xfId="34224"/>
    <cellStyle name="Calculation 3 2 2 3 3 4" xfId="21285"/>
    <cellStyle name="Calculation 3 2 2 3 3 4 2" xfId="30965"/>
    <cellStyle name="Calculation 3 2 2 3 3 5" xfId="27699"/>
    <cellStyle name="Calculation 3 2 2 3 4" xfId="22070"/>
    <cellStyle name="Calculation 3 2 2 3 4 2" xfId="31750"/>
    <cellStyle name="Calculation 3 2 2 3 5" xfId="18798"/>
    <cellStyle name="Calculation 3 2 2 3 5 2" xfId="28478"/>
    <cellStyle name="Calculation 3 2 2 3 6" xfId="24935"/>
    <cellStyle name="Calculation 3 2 2 3 6 2" xfId="34615"/>
    <cellStyle name="Calculation 3 2 2 3 7" xfId="26248"/>
    <cellStyle name="Calculation 3 2 2 4" xfId="17025"/>
    <cellStyle name="Calculation 3 2 2 4 2" xfId="22578"/>
    <cellStyle name="Calculation 3 2 2 4 2 2" xfId="32258"/>
    <cellStyle name="Calculation 3 2 2 4 3" xfId="21092"/>
    <cellStyle name="Calculation 3 2 2 4 3 2" xfId="30772"/>
    <cellStyle name="Calculation 3 2 2 4 4" xfId="21169"/>
    <cellStyle name="Calculation 3 2 2 4 4 2" xfId="30849"/>
    <cellStyle name="Calculation 3 2 2 4 5" xfId="26560"/>
    <cellStyle name="Calculation 3 2 2 4 6" xfId="25419"/>
    <cellStyle name="Calculation 3 2 2 5" xfId="17745"/>
    <cellStyle name="Calculation 3 2 2 5 2" xfId="23305"/>
    <cellStyle name="Calculation 3 2 2 5 2 2" xfId="32985"/>
    <cellStyle name="Calculation 3 2 2 5 3" xfId="21256"/>
    <cellStyle name="Calculation 3 2 2 5 3 2" xfId="30936"/>
    <cellStyle name="Calculation 3 2 2 5 4" xfId="24614"/>
    <cellStyle name="Calculation 3 2 2 5 4 2" xfId="34294"/>
    <cellStyle name="Calculation 3 2 2 5 5" xfId="27429"/>
    <cellStyle name="Calculation 3 2 2 6" xfId="21798"/>
    <cellStyle name="Calculation 3 2 2 6 2" xfId="31478"/>
    <cellStyle name="Calculation 3 2 2 7" xfId="24209"/>
    <cellStyle name="Calculation 3 2 2 7 2" xfId="33889"/>
    <cellStyle name="Calculation 3 2 2 8" xfId="18840"/>
    <cellStyle name="Calculation 3 2 2 8 2" xfId="28520"/>
    <cellStyle name="Calculation 3 2 2 9" xfId="25823"/>
    <cellStyle name="Calculation 3 2 3" xfId="16105"/>
    <cellStyle name="Calculation 3 2 3 2" xfId="16651"/>
    <cellStyle name="Calculation 3 2 3 2 2" xfId="17453"/>
    <cellStyle name="Calculation 3 2 3 2 2 2" xfId="23013"/>
    <cellStyle name="Calculation 3 2 3 2 2 2 2" xfId="32693"/>
    <cellStyle name="Calculation 3 2 3 2 2 3" xfId="20992"/>
    <cellStyle name="Calculation 3 2 3 2 2 3 2" xfId="30672"/>
    <cellStyle name="Calculation 3 2 3 2 2 4" xfId="20146"/>
    <cellStyle name="Calculation 3 2 3 2 2 4 2" xfId="29826"/>
    <cellStyle name="Calculation 3 2 3 2 2 5" xfId="26935"/>
    <cellStyle name="Calculation 3 2 3 2 2 6" xfId="25733"/>
    <cellStyle name="Calculation 3 2 3 2 3" xfId="18134"/>
    <cellStyle name="Calculation 3 2 3 2 3 2" xfId="23694"/>
    <cellStyle name="Calculation 3 2 3 2 3 2 2" xfId="33374"/>
    <cellStyle name="Calculation 3 2 3 2 3 3" xfId="24304"/>
    <cellStyle name="Calculation 3 2 3 2 3 3 2" xfId="33984"/>
    <cellStyle name="Calculation 3 2 3 2 3 4" xfId="24596"/>
    <cellStyle name="Calculation 3 2 3 2 3 4 2" xfId="34276"/>
    <cellStyle name="Calculation 3 2 3 2 3 5" xfId="27818"/>
    <cellStyle name="Calculation 3 2 3 2 4" xfId="22189"/>
    <cellStyle name="Calculation 3 2 3 2 4 2" xfId="31869"/>
    <cellStyle name="Calculation 3 2 3 2 5" xfId="20672"/>
    <cellStyle name="Calculation 3 2 3 2 5 2" xfId="30352"/>
    <cellStyle name="Calculation 3 2 3 2 6" xfId="20858"/>
    <cellStyle name="Calculation 3 2 3 2 6 2" xfId="30538"/>
    <cellStyle name="Calculation 3 2 3 2 7" xfId="25915"/>
    <cellStyle name="Calculation 3 2 3 3" xfId="16449"/>
    <cellStyle name="Calculation 3 2 3 3 2" xfId="16899"/>
    <cellStyle name="Calculation 3 2 3 3 2 2" xfId="22452"/>
    <cellStyle name="Calculation 3 2 3 3 2 2 2" xfId="32132"/>
    <cellStyle name="Calculation 3 2 3 3 2 3" xfId="21000"/>
    <cellStyle name="Calculation 3 2 3 3 2 3 2" xfId="30680"/>
    <cellStyle name="Calculation 3 2 3 3 2 4" xfId="21339"/>
    <cellStyle name="Calculation 3 2 3 3 2 4 2" xfId="31019"/>
    <cellStyle name="Calculation 3 2 3 3 2 5" xfId="26434"/>
    <cellStyle name="Calculation 3 2 3 3 2 6" xfId="26029"/>
    <cellStyle name="Calculation 3 2 3 3 3" xfId="17898"/>
    <cellStyle name="Calculation 3 2 3 3 3 2" xfId="23458"/>
    <cellStyle name="Calculation 3 2 3 3 3 2 2" xfId="33138"/>
    <cellStyle name="Calculation 3 2 3 3 3 3" xfId="18516"/>
    <cellStyle name="Calculation 3 2 3 3 3 3 2" xfId="28196"/>
    <cellStyle name="Calculation 3 2 3 3 3 4" xfId="18587"/>
    <cellStyle name="Calculation 3 2 3 3 3 4 2" xfId="28267"/>
    <cellStyle name="Calculation 3 2 3 3 3 5" xfId="27582"/>
    <cellStyle name="Calculation 3 2 3 3 4" xfId="21953"/>
    <cellStyle name="Calculation 3 2 3 3 4 2" xfId="31633"/>
    <cellStyle name="Calculation 3 2 3 3 5" xfId="18907"/>
    <cellStyle name="Calculation 3 2 3 3 5 2" xfId="28587"/>
    <cellStyle name="Calculation 3 2 3 3 6" xfId="20993"/>
    <cellStyle name="Calculation 3 2 3 3 6 2" xfId="30673"/>
    <cellStyle name="Calculation 3 2 3 3 7" xfId="26091"/>
    <cellStyle name="Calculation 3 2 3 4" xfId="17125"/>
    <cellStyle name="Calculation 3 2 3 4 2" xfId="22678"/>
    <cellStyle name="Calculation 3 2 3 4 2 2" xfId="32358"/>
    <cellStyle name="Calculation 3 2 3 4 3" xfId="19977"/>
    <cellStyle name="Calculation 3 2 3 4 3 2" xfId="29657"/>
    <cellStyle name="Calculation 3 2 3 4 4" xfId="20642"/>
    <cellStyle name="Calculation 3 2 3 4 4 2" xfId="30322"/>
    <cellStyle name="Calculation 3 2 3 4 5" xfId="26651"/>
    <cellStyle name="Calculation 3 2 3 4 6" xfId="25154"/>
    <cellStyle name="Calculation 3 2 3 5" xfId="17279"/>
    <cellStyle name="Calculation 3 2 3 5 2" xfId="22839"/>
    <cellStyle name="Calculation 3 2 3 5 2 2" xfId="32519"/>
    <cellStyle name="Calculation 3 2 3 5 3" xfId="19652"/>
    <cellStyle name="Calculation 3 2 3 5 3 2" xfId="29332"/>
    <cellStyle name="Calculation 3 2 3 5 4" xfId="19934"/>
    <cellStyle name="Calculation 3 2 3 5 4 2" xfId="29614"/>
    <cellStyle name="Calculation 3 2 3 5 5" xfId="27161"/>
    <cellStyle name="Calculation 3 2 3 6" xfId="21674"/>
    <cellStyle name="Calculation 3 2 3 6 2" xfId="31354"/>
    <cellStyle name="Calculation 3 2 3 7" xfId="19729"/>
    <cellStyle name="Calculation 3 2 3 7 2" xfId="29409"/>
    <cellStyle name="Calculation 3 2 3 8" xfId="24741"/>
    <cellStyle name="Calculation 3 2 3 8 2" xfId="34421"/>
    <cellStyle name="Calculation 3 2 3 9" xfId="26269"/>
    <cellStyle name="Calculation 3 2 4" xfId="16077"/>
    <cellStyle name="Calculation 3 2 4 2" xfId="17425"/>
    <cellStyle name="Calculation 3 2 4 2 2" xfId="22985"/>
    <cellStyle name="Calculation 3 2 4 2 2 2" xfId="32665"/>
    <cellStyle name="Calculation 3 2 4 2 3" xfId="21168"/>
    <cellStyle name="Calculation 3 2 4 2 3 2" xfId="30848"/>
    <cellStyle name="Calculation 3 2 4 2 4" xfId="21476"/>
    <cellStyle name="Calculation 3 2 4 2 4 2" xfId="31156"/>
    <cellStyle name="Calculation 3 2 4 2 5" xfId="26907"/>
    <cellStyle name="Calculation 3 2 4 2 6" xfId="25064"/>
    <cellStyle name="Calculation 3 2 4 3" xfId="18106"/>
    <cellStyle name="Calculation 3 2 4 3 2" xfId="23666"/>
    <cellStyle name="Calculation 3 2 4 3 2 2" xfId="33346"/>
    <cellStyle name="Calculation 3 2 4 3 3" xfId="24517"/>
    <cellStyle name="Calculation 3 2 4 3 3 2" xfId="34197"/>
    <cellStyle name="Calculation 3 2 4 3 4" xfId="24941"/>
    <cellStyle name="Calculation 3 2 4 3 4 2" xfId="34621"/>
    <cellStyle name="Calculation 3 2 4 3 5" xfId="27790"/>
    <cellStyle name="Calculation 3 2 4 4" xfId="22161"/>
    <cellStyle name="Calculation 3 2 4 4 2" xfId="31841"/>
    <cellStyle name="Calculation 3 2 4 5" xfId="18754"/>
    <cellStyle name="Calculation 3 2 4 5 2" xfId="28434"/>
    <cellStyle name="Calculation 3 2 4 6" xfId="20318"/>
    <cellStyle name="Calculation 3 2 4 6 2" xfId="29998"/>
    <cellStyle name="Calculation 3 2 4 7" xfId="25511"/>
    <cellStyle name="Calculation 3 2 5" xfId="16421"/>
    <cellStyle name="Calculation 3 2 5 2" xfId="16907"/>
    <cellStyle name="Calculation 3 2 5 2 2" xfId="22460"/>
    <cellStyle name="Calculation 3 2 5 2 2 2" xfId="32140"/>
    <cellStyle name="Calculation 3 2 5 2 3" xfId="18750"/>
    <cellStyle name="Calculation 3 2 5 2 3 2" xfId="28430"/>
    <cellStyle name="Calculation 3 2 5 2 4" xfId="20997"/>
    <cellStyle name="Calculation 3 2 5 2 4 2" xfId="30677"/>
    <cellStyle name="Calculation 3 2 5 2 5" xfId="26442"/>
    <cellStyle name="Calculation 3 2 5 2 6" xfId="25285"/>
    <cellStyle name="Calculation 3 2 5 3" xfId="17870"/>
    <cellStyle name="Calculation 3 2 5 3 2" xfId="23430"/>
    <cellStyle name="Calculation 3 2 5 3 2 2" xfId="33110"/>
    <cellStyle name="Calculation 3 2 5 3 3" xfId="21269"/>
    <cellStyle name="Calculation 3 2 5 3 3 2" xfId="30949"/>
    <cellStyle name="Calculation 3 2 5 3 4" xfId="20694"/>
    <cellStyle name="Calculation 3 2 5 3 4 2" xfId="30374"/>
    <cellStyle name="Calculation 3 2 5 3 5" xfId="27554"/>
    <cellStyle name="Calculation 3 2 5 4" xfId="21925"/>
    <cellStyle name="Calculation 3 2 5 4 2" xfId="31605"/>
    <cellStyle name="Calculation 3 2 5 5" xfId="21514"/>
    <cellStyle name="Calculation 3 2 5 5 2" xfId="31194"/>
    <cellStyle name="Calculation 3 2 5 6" xfId="20558"/>
    <cellStyle name="Calculation 3 2 5 6 2" xfId="30238"/>
    <cellStyle name="Calculation 3 2 5 7" xfId="25399"/>
    <cellStyle name="Calculation 3 2 6" xfId="17070"/>
    <cellStyle name="Calculation 3 2 6 2" xfId="22623"/>
    <cellStyle name="Calculation 3 2 6 2 2" xfId="32303"/>
    <cellStyle name="Calculation 3 2 6 3" xfId="19760"/>
    <cellStyle name="Calculation 3 2 6 3 2" xfId="29440"/>
    <cellStyle name="Calculation 3 2 6 4" xfId="21221"/>
    <cellStyle name="Calculation 3 2 6 4 2" xfId="30901"/>
    <cellStyle name="Calculation 3 2 6 5" xfId="26602"/>
    <cellStyle name="Calculation 3 2 6 6" xfId="26132"/>
    <cellStyle name="Calculation 3 2 7" xfId="17316"/>
    <cellStyle name="Calculation 3 2 7 2" xfId="22876"/>
    <cellStyle name="Calculation 3 2 7 2 2" xfId="32556"/>
    <cellStyle name="Calculation 3 2 7 3" xfId="24014"/>
    <cellStyle name="Calculation 3 2 7 3 2" xfId="33694"/>
    <cellStyle name="Calculation 3 2 7 4" xfId="19020"/>
    <cellStyle name="Calculation 3 2 7 4 2" xfId="28700"/>
    <cellStyle name="Calculation 3 2 7 5" xfId="26306"/>
    <cellStyle name="Calculation 3 2 8" xfId="21646"/>
    <cellStyle name="Calculation 3 2 8 2" xfId="31326"/>
    <cellStyle name="Calculation 3 2 9" xfId="21264"/>
    <cellStyle name="Calculation 3 2 9 2" xfId="30944"/>
    <cellStyle name="Calculation 3 3" xfId="15992"/>
    <cellStyle name="Calculation 3 3 10" xfId="26020"/>
    <cellStyle name="Calculation 3 3 2" xfId="16264"/>
    <cellStyle name="Calculation 3 3 2 2" xfId="16735"/>
    <cellStyle name="Calculation 3 3 2 2 2" xfId="17605"/>
    <cellStyle name="Calculation 3 3 2 2 2 2" xfId="23165"/>
    <cellStyle name="Calculation 3 3 2 2 2 2 2" xfId="32845"/>
    <cellStyle name="Calculation 3 3 2 2 2 3" xfId="19984"/>
    <cellStyle name="Calculation 3 3 2 2 2 3 2" xfId="29664"/>
    <cellStyle name="Calculation 3 3 2 2 2 4" xfId="21560"/>
    <cellStyle name="Calculation 3 3 2 2 2 4 2" xfId="31240"/>
    <cellStyle name="Calculation 3 3 2 2 2 5" xfId="27087"/>
    <cellStyle name="Calculation 3 3 2 2 2 6" xfId="27289"/>
    <cellStyle name="Calculation 3 3 2 2 3" xfId="18286"/>
    <cellStyle name="Calculation 3 3 2 2 3 2" xfId="23846"/>
    <cellStyle name="Calculation 3 3 2 2 3 2 2" xfId="33526"/>
    <cellStyle name="Calculation 3 3 2 2 3 3" xfId="24137"/>
    <cellStyle name="Calculation 3 3 2 2 3 3 2" xfId="33817"/>
    <cellStyle name="Calculation 3 3 2 2 3 4" xfId="24944"/>
    <cellStyle name="Calculation 3 3 2 2 3 4 2" xfId="34624"/>
    <cellStyle name="Calculation 3 3 2 2 3 5" xfId="27970"/>
    <cellStyle name="Calculation 3 3 2 2 4" xfId="22341"/>
    <cellStyle name="Calculation 3 3 2 2 4 2" xfId="32021"/>
    <cellStyle name="Calculation 3 3 2 2 5" xfId="18353"/>
    <cellStyle name="Calculation 3 3 2 2 5 2" xfId="28033"/>
    <cellStyle name="Calculation 3 3 2 2 6" xfId="22823"/>
    <cellStyle name="Calculation 3 3 2 2 6 2" xfId="32503"/>
    <cellStyle name="Calculation 3 3 2 2 7" xfId="25613"/>
    <cellStyle name="Calculation 3 3 2 3" xfId="16601"/>
    <cellStyle name="Calculation 3 3 2 3 2" xfId="17369"/>
    <cellStyle name="Calculation 3 3 2 3 2 2" xfId="22929"/>
    <cellStyle name="Calculation 3 3 2 3 2 2 2" xfId="32609"/>
    <cellStyle name="Calculation 3 3 2 3 2 3" xfId="20940"/>
    <cellStyle name="Calculation 3 3 2 3 2 3 2" xfId="30620"/>
    <cellStyle name="Calculation 3 3 2 3 2 4" xfId="18384"/>
    <cellStyle name="Calculation 3 3 2 3 2 4 2" xfId="28064"/>
    <cellStyle name="Calculation 3 3 2 3 2 5" xfId="26851"/>
    <cellStyle name="Calculation 3 3 2 3 2 6" xfId="25293"/>
    <cellStyle name="Calculation 3 3 2 3 3" xfId="18050"/>
    <cellStyle name="Calculation 3 3 2 3 3 2" xfId="23610"/>
    <cellStyle name="Calculation 3 3 2 3 3 2 2" xfId="33290"/>
    <cellStyle name="Calculation 3 3 2 3 3 3" xfId="21028"/>
    <cellStyle name="Calculation 3 3 2 3 3 3 2" xfId="30708"/>
    <cellStyle name="Calculation 3 3 2 3 3 4" xfId="20018"/>
    <cellStyle name="Calculation 3 3 2 3 3 4 2" xfId="29698"/>
    <cellStyle name="Calculation 3 3 2 3 3 5" xfId="27734"/>
    <cellStyle name="Calculation 3 3 2 3 4" xfId="22105"/>
    <cellStyle name="Calculation 3 3 2 3 4 2" xfId="31785"/>
    <cellStyle name="Calculation 3 3 2 3 5" xfId="24481"/>
    <cellStyle name="Calculation 3 3 2 3 5 2" xfId="34161"/>
    <cellStyle name="Calculation 3 3 2 3 6" xfId="18475"/>
    <cellStyle name="Calculation 3 3 2 3 6 2" xfId="28155"/>
    <cellStyle name="Calculation 3 3 2 3 7" xfId="25564"/>
    <cellStyle name="Calculation 3 3 2 4" xfId="17292"/>
    <cellStyle name="Calculation 3 3 2 4 2" xfId="22852"/>
    <cellStyle name="Calculation 3 3 2 4 2 2" xfId="32532"/>
    <cellStyle name="Calculation 3 3 2 4 3" xfId="18707"/>
    <cellStyle name="Calculation 3 3 2 4 3 2" xfId="28387"/>
    <cellStyle name="Calculation 3 3 2 4 4" xfId="18428"/>
    <cellStyle name="Calculation 3 3 2 4 4 2" xfId="28108"/>
    <cellStyle name="Calculation 3 3 2 4 5" xfId="26785"/>
    <cellStyle name="Calculation 3 3 2 4 6" xfId="27152"/>
    <cellStyle name="Calculation 3 3 2 5" xfId="17780"/>
    <cellStyle name="Calculation 3 3 2 5 2" xfId="23340"/>
    <cellStyle name="Calculation 3 3 2 5 2 2" xfId="33020"/>
    <cellStyle name="Calculation 3 3 2 5 3" xfId="20246"/>
    <cellStyle name="Calculation 3 3 2 5 3 2" xfId="29926"/>
    <cellStyle name="Calculation 3 3 2 5 4" xfId="24607"/>
    <cellStyle name="Calculation 3 3 2 5 4 2" xfId="34287"/>
    <cellStyle name="Calculation 3 3 2 5 5" xfId="27464"/>
    <cellStyle name="Calculation 3 3 2 6" xfId="21835"/>
    <cellStyle name="Calculation 3 3 2 6 2" xfId="31515"/>
    <cellStyle name="Calculation 3 3 2 7" xfId="23990"/>
    <cellStyle name="Calculation 3 3 2 7 2" xfId="33670"/>
    <cellStyle name="Calculation 3 3 2 8" xfId="21018"/>
    <cellStyle name="Calculation 3 3 2 8 2" xfId="30698"/>
    <cellStyle name="Calculation 3 3 2 9" xfId="25471"/>
    <cellStyle name="Calculation 3 3 3" xfId="16152"/>
    <cellStyle name="Calculation 3 3 3 2" xfId="17493"/>
    <cellStyle name="Calculation 3 3 3 2 2" xfId="23053"/>
    <cellStyle name="Calculation 3 3 3 2 2 2" xfId="32733"/>
    <cellStyle name="Calculation 3 3 3 2 3" xfId="20555"/>
    <cellStyle name="Calculation 3 3 3 2 3 2" xfId="30235"/>
    <cellStyle name="Calculation 3 3 3 2 4" xfId="19953"/>
    <cellStyle name="Calculation 3 3 3 2 4 2" xfId="29633"/>
    <cellStyle name="Calculation 3 3 3 2 5" xfId="26975"/>
    <cellStyle name="Calculation 3 3 3 2 6" xfId="25221"/>
    <cellStyle name="Calculation 3 3 3 3" xfId="18174"/>
    <cellStyle name="Calculation 3 3 3 3 2" xfId="23734"/>
    <cellStyle name="Calculation 3 3 3 3 2 2" xfId="33414"/>
    <cellStyle name="Calculation 3 3 3 3 3" xfId="24418"/>
    <cellStyle name="Calculation 3 3 3 3 3 2" xfId="34098"/>
    <cellStyle name="Calculation 3 3 3 3 4" xfId="24779"/>
    <cellStyle name="Calculation 3 3 3 3 4 2" xfId="34459"/>
    <cellStyle name="Calculation 3 3 3 3 5" xfId="27858"/>
    <cellStyle name="Calculation 3 3 3 4" xfId="22229"/>
    <cellStyle name="Calculation 3 3 3 4 2" xfId="31909"/>
    <cellStyle name="Calculation 3 3 3 5" xfId="19469"/>
    <cellStyle name="Calculation 3 3 3 5 2" xfId="29149"/>
    <cellStyle name="Calculation 3 3 3 6" xfId="23927"/>
    <cellStyle name="Calculation 3 3 3 6 2" xfId="33607"/>
    <cellStyle name="Calculation 3 3 3 7" xfId="25867"/>
    <cellStyle name="Calculation 3 3 4" xfId="16489"/>
    <cellStyle name="Calculation 3 3 4 2" xfId="16888"/>
    <cellStyle name="Calculation 3 3 4 2 2" xfId="22441"/>
    <cellStyle name="Calculation 3 3 4 2 2 2" xfId="32121"/>
    <cellStyle name="Calculation 3 3 4 2 3" xfId="18551"/>
    <cellStyle name="Calculation 3 3 4 2 3 2" xfId="28231"/>
    <cellStyle name="Calculation 3 3 4 2 4" xfId="24599"/>
    <cellStyle name="Calculation 3 3 4 2 4 2" xfId="34279"/>
    <cellStyle name="Calculation 3 3 4 2 5" xfId="26423"/>
    <cellStyle name="Calculation 3 3 4 2 6" xfId="25584"/>
    <cellStyle name="Calculation 3 3 4 3" xfId="17938"/>
    <cellStyle name="Calculation 3 3 4 3 2" xfId="23498"/>
    <cellStyle name="Calculation 3 3 4 3 2 2" xfId="33178"/>
    <cellStyle name="Calculation 3 3 4 3 3" xfId="19434"/>
    <cellStyle name="Calculation 3 3 4 3 3 2" xfId="29114"/>
    <cellStyle name="Calculation 3 3 4 3 4" xfId="20155"/>
    <cellStyle name="Calculation 3 3 4 3 4 2" xfId="29835"/>
    <cellStyle name="Calculation 3 3 4 3 5" xfId="27622"/>
    <cellStyle name="Calculation 3 3 4 4" xfId="21993"/>
    <cellStyle name="Calculation 3 3 4 4 2" xfId="31673"/>
    <cellStyle name="Calculation 3 3 4 5" xfId="19769"/>
    <cellStyle name="Calculation 3 3 4 5 2" xfId="29449"/>
    <cellStyle name="Calculation 3 3 4 6" xfId="19823"/>
    <cellStyle name="Calculation 3 3 4 6 2" xfId="29503"/>
    <cellStyle name="Calculation 3 3 4 7" xfId="25600"/>
    <cellStyle name="Calculation 3 3 5" xfId="17143"/>
    <cellStyle name="Calculation 3 3 5 2" xfId="22696"/>
    <cellStyle name="Calculation 3 3 5 2 2" xfId="32376"/>
    <cellStyle name="Calculation 3 3 5 3" xfId="20551"/>
    <cellStyle name="Calculation 3 3 5 3 2" xfId="30231"/>
    <cellStyle name="Calculation 3 3 5 4" xfId="24749"/>
    <cellStyle name="Calculation 3 3 5 4 2" xfId="34429"/>
    <cellStyle name="Calculation 3 3 5 5" xfId="26669"/>
    <cellStyle name="Calculation 3 3 5 6" xfId="25295"/>
    <cellStyle name="Calculation 3 3 6" xfId="17668"/>
    <cellStyle name="Calculation 3 3 6 2" xfId="23228"/>
    <cellStyle name="Calculation 3 3 6 2 2" xfId="32908"/>
    <cellStyle name="Calculation 3 3 6 3" xfId="19735"/>
    <cellStyle name="Calculation 3 3 6 3 2" xfId="29415"/>
    <cellStyle name="Calculation 3 3 6 4" xfId="19593"/>
    <cellStyle name="Calculation 3 3 6 4 2" xfId="29273"/>
    <cellStyle name="Calculation 3 3 6 5" xfId="27352"/>
    <cellStyle name="Calculation 3 3 7" xfId="21719"/>
    <cellStyle name="Calculation 3 3 7 2" xfId="31399"/>
    <cellStyle name="Calculation 3 3 8" xfId="18925"/>
    <cellStyle name="Calculation 3 3 8 2" xfId="28605"/>
    <cellStyle name="Calculation 3 3 9" xfId="24753"/>
    <cellStyle name="Calculation 3 3 9 2" xfId="34433"/>
    <cellStyle name="Calculation 3 4" xfId="16387"/>
    <cellStyle name="Calculation 3 4 2" xfId="16862"/>
    <cellStyle name="Calculation 3 4 2 2" xfId="22415"/>
    <cellStyle name="Calculation 3 4 2 2 2" xfId="32095"/>
    <cellStyle name="Calculation 3 4 2 3" xfId="19732"/>
    <cellStyle name="Calculation 3 4 2 3 2" xfId="29412"/>
    <cellStyle name="Calculation 3 4 2 4" xfId="19100"/>
    <cellStyle name="Calculation 3 4 2 4 2" xfId="28780"/>
    <cellStyle name="Calculation 3 4 2 5" xfId="26397"/>
    <cellStyle name="Calculation 3 4 2 6" xfId="26206"/>
    <cellStyle name="Calculation 3 4 3" xfId="17836"/>
    <cellStyle name="Calculation 3 4 3 2" xfId="23396"/>
    <cellStyle name="Calculation 3 4 3 2 2" xfId="33076"/>
    <cellStyle name="Calculation 3 4 3 3" xfId="24472"/>
    <cellStyle name="Calculation 3 4 3 3 2" xfId="34152"/>
    <cellStyle name="Calculation 3 4 3 4" xfId="24675"/>
    <cellStyle name="Calculation 3 4 3 4 2" xfId="34355"/>
    <cellStyle name="Calculation 3 4 3 5" xfId="27520"/>
    <cellStyle name="Calculation 3 4 4" xfId="21891"/>
    <cellStyle name="Calculation 3 4 4 2" xfId="31571"/>
    <cellStyle name="Calculation 3 4 5" xfId="20844"/>
    <cellStyle name="Calculation 3 4 5 2" xfId="30524"/>
    <cellStyle name="Calculation 3 4 6" xfId="21434"/>
    <cellStyle name="Calculation 3 4 6 2" xfId="31114"/>
    <cellStyle name="Calculation 3 4 7" xfId="25418"/>
    <cellStyle name="Calculation 3 5" xfId="24033"/>
    <cellStyle name="Calculation 3 5 2" xfId="33713"/>
    <cellStyle name="Calculation 4" xfId="290"/>
    <cellStyle name="Calculation 4 2" xfId="15954"/>
    <cellStyle name="Calculation 4 2 10" xfId="20821"/>
    <cellStyle name="Calculation 4 2 10 2" xfId="30501"/>
    <cellStyle name="Calculation 4 2 11" xfId="25196"/>
    <cellStyle name="Calculation 4 2 2" xfId="16046"/>
    <cellStyle name="Calculation 4 2 2 2" xfId="16235"/>
    <cellStyle name="Calculation 4 2 2 2 2" xfId="17576"/>
    <cellStyle name="Calculation 4 2 2 2 2 2" xfId="23136"/>
    <cellStyle name="Calculation 4 2 2 2 2 2 2" xfId="32816"/>
    <cellStyle name="Calculation 4 2 2 2 2 3" xfId="19925"/>
    <cellStyle name="Calculation 4 2 2 2 2 3 2" xfId="29605"/>
    <cellStyle name="Calculation 4 2 2 2 2 4" xfId="20385"/>
    <cellStyle name="Calculation 4 2 2 2 2 4 2" xfId="30065"/>
    <cellStyle name="Calculation 4 2 2 2 2 5" xfId="27058"/>
    <cellStyle name="Calculation 4 2 2 2 2 6" xfId="27260"/>
    <cellStyle name="Calculation 4 2 2 2 3" xfId="18257"/>
    <cellStyle name="Calculation 4 2 2 2 3 2" xfId="23817"/>
    <cellStyle name="Calculation 4 2 2 2 3 2 2" xfId="33497"/>
    <cellStyle name="Calculation 4 2 2 2 3 3" xfId="24026"/>
    <cellStyle name="Calculation 4 2 2 2 3 3 2" xfId="33706"/>
    <cellStyle name="Calculation 4 2 2 2 3 4" xfId="24609"/>
    <cellStyle name="Calculation 4 2 2 2 3 4 2" xfId="34289"/>
    <cellStyle name="Calculation 4 2 2 2 3 5" xfId="27941"/>
    <cellStyle name="Calculation 4 2 2 2 4" xfId="22312"/>
    <cellStyle name="Calculation 4 2 2 2 4 2" xfId="31992"/>
    <cellStyle name="Calculation 4 2 2 2 5" xfId="21618"/>
    <cellStyle name="Calculation 4 2 2 2 5 2" xfId="31298"/>
    <cellStyle name="Calculation 4 2 2 2 6" xfId="21089"/>
    <cellStyle name="Calculation 4 2 2 2 6 2" xfId="30769"/>
    <cellStyle name="Calculation 4 2 2 2 7" xfId="25464"/>
    <cellStyle name="Calculation 4 2 2 3" xfId="16572"/>
    <cellStyle name="Calculation 4 2 2 3 2" xfId="17340"/>
    <cellStyle name="Calculation 4 2 2 3 2 2" xfId="22900"/>
    <cellStyle name="Calculation 4 2 2 3 2 2 2" xfId="32580"/>
    <cellStyle name="Calculation 4 2 2 3 2 3" xfId="20859"/>
    <cellStyle name="Calculation 4 2 2 3 2 3 2" xfId="30539"/>
    <cellStyle name="Calculation 4 2 2 3 2 4" xfId="20695"/>
    <cellStyle name="Calculation 4 2 2 3 2 4 2" xfId="30375"/>
    <cellStyle name="Calculation 4 2 2 3 2 5" xfId="26822"/>
    <cellStyle name="Calculation 4 2 2 3 2 6" xfId="25110"/>
    <cellStyle name="Calculation 4 2 2 3 3" xfId="18021"/>
    <cellStyle name="Calculation 4 2 2 3 3 2" xfId="23581"/>
    <cellStyle name="Calculation 4 2 2 3 3 2 2" xfId="33261"/>
    <cellStyle name="Calculation 4 2 2 3 3 3" xfId="19333"/>
    <cellStyle name="Calculation 4 2 2 3 3 3 2" xfId="29013"/>
    <cellStyle name="Calculation 4 2 2 3 3 4" xfId="19312"/>
    <cellStyle name="Calculation 4 2 2 3 3 4 2" xfId="28992"/>
    <cellStyle name="Calculation 4 2 2 3 3 5" xfId="27705"/>
    <cellStyle name="Calculation 4 2 2 3 4" xfId="22076"/>
    <cellStyle name="Calculation 4 2 2 3 4 2" xfId="31756"/>
    <cellStyle name="Calculation 4 2 2 3 5" xfId="21239"/>
    <cellStyle name="Calculation 4 2 2 3 5 2" xfId="30919"/>
    <cellStyle name="Calculation 4 2 2 3 6" xfId="20471"/>
    <cellStyle name="Calculation 4 2 2 3 6 2" xfId="30151"/>
    <cellStyle name="Calculation 4 2 2 3 7" xfId="25319"/>
    <cellStyle name="Calculation 4 2 2 4" xfId="17318"/>
    <cellStyle name="Calculation 4 2 2 4 2" xfId="22878"/>
    <cellStyle name="Calculation 4 2 2 4 2 2" xfId="32558"/>
    <cellStyle name="Calculation 4 2 2 4 3" xfId="20920"/>
    <cellStyle name="Calculation 4 2 2 4 3 2" xfId="30600"/>
    <cellStyle name="Calculation 4 2 2 4 4" xfId="18943"/>
    <cellStyle name="Calculation 4 2 2 4 4 2" xfId="28623"/>
    <cellStyle name="Calculation 4 2 2 4 5" xfId="26803"/>
    <cellStyle name="Calculation 4 2 2 4 6" xfId="27174"/>
    <cellStyle name="Calculation 4 2 2 5" xfId="17751"/>
    <cellStyle name="Calculation 4 2 2 5 2" xfId="23311"/>
    <cellStyle name="Calculation 4 2 2 5 2 2" xfId="32991"/>
    <cellStyle name="Calculation 4 2 2 5 3" xfId="24441"/>
    <cellStyle name="Calculation 4 2 2 5 3 2" xfId="34121"/>
    <cellStyle name="Calculation 4 2 2 5 4" xfId="19688"/>
    <cellStyle name="Calculation 4 2 2 5 4 2" xfId="29368"/>
    <cellStyle name="Calculation 4 2 2 5 5" xfId="27435"/>
    <cellStyle name="Calculation 4 2 2 6" xfId="21804"/>
    <cellStyle name="Calculation 4 2 2 6 2" xfId="31484"/>
    <cellStyle name="Calculation 4 2 2 7" xfId="19380"/>
    <cellStyle name="Calculation 4 2 2 7 2" xfId="29060"/>
    <cellStyle name="Calculation 4 2 2 8" xfId="24842"/>
    <cellStyle name="Calculation 4 2 2 8 2" xfId="34522"/>
    <cellStyle name="Calculation 4 2 2 9" xfId="26277"/>
    <cellStyle name="Calculation 4 2 3" xfId="16111"/>
    <cellStyle name="Calculation 4 2 3 2" xfId="16657"/>
    <cellStyle name="Calculation 4 2 3 2 2" xfId="17459"/>
    <cellStyle name="Calculation 4 2 3 2 2 2" xfId="23019"/>
    <cellStyle name="Calculation 4 2 3 2 2 2 2" xfId="32699"/>
    <cellStyle name="Calculation 4 2 3 2 2 3" xfId="18715"/>
    <cellStyle name="Calculation 4 2 3 2 2 3 2" xfId="28395"/>
    <cellStyle name="Calculation 4 2 3 2 2 4" xfId="21550"/>
    <cellStyle name="Calculation 4 2 3 2 2 4 2" xfId="31230"/>
    <cellStyle name="Calculation 4 2 3 2 2 5" xfId="26941"/>
    <cellStyle name="Calculation 4 2 3 2 2 6" xfId="25134"/>
    <cellStyle name="Calculation 4 2 3 2 3" xfId="18140"/>
    <cellStyle name="Calculation 4 2 3 2 3 2" xfId="23700"/>
    <cellStyle name="Calculation 4 2 3 2 3 2 2" xfId="33380"/>
    <cellStyle name="Calculation 4 2 3 2 3 3" xfId="24184"/>
    <cellStyle name="Calculation 4 2 3 2 3 3 2" xfId="33864"/>
    <cellStyle name="Calculation 4 2 3 2 3 4" xfId="25009"/>
    <cellStyle name="Calculation 4 2 3 2 3 4 2" xfId="34689"/>
    <cellStyle name="Calculation 4 2 3 2 3 5" xfId="27824"/>
    <cellStyle name="Calculation 4 2 3 2 4" xfId="22195"/>
    <cellStyle name="Calculation 4 2 3 2 4 2" xfId="31875"/>
    <cellStyle name="Calculation 4 2 3 2 5" xfId="20531"/>
    <cellStyle name="Calculation 4 2 3 2 5 2" xfId="30211"/>
    <cellStyle name="Calculation 4 2 3 2 6" xfId="18477"/>
    <cellStyle name="Calculation 4 2 3 2 6 2" xfId="28157"/>
    <cellStyle name="Calculation 4 2 3 2 7" xfId="25376"/>
    <cellStyle name="Calculation 4 2 3 3" xfId="16455"/>
    <cellStyle name="Calculation 4 2 3 3 2" xfId="17008"/>
    <cellStyle name="Calculation 4 2 3 3 2 2" xfId="22561"/>
    <cellStyle name="Calculation 4 2 3 3 2 2 2" xfId="32241"/>
    <cellStyle name="Calculation 4 2 3 3 2 3" xfId="19089"/>
    <cellStyle name="Calculation 4 2 3 3 2 3 2" xfId="28769"/>
    <cellStyle name="Calculation 4 2 3 3 2 4" xfId="18842"/>
    <cellStyle name="Calculation 4 2 3 3 2 4 2" xfId="28522"/>
    <cellStyle name="Calculation 4 2 3 3 2 5" xfId="26543"/>
    <cellStyle name="Calculation 4 2 3 3 2 6" xfId="25517"/>
    <cellStyle name="Calculation 4 2 3 3 3" xfId="17904"/>
    <cellStyle name="Calculation 4 2 3 3 3 2" xfId="23464"/>
    <cellStyle name="Calculation 4 2 3 3 3 2 2" xfId="33144"/>
    <cellStyle name="Calculation 4 2 3 3 3 3" xfId="20935"/>
    <cellStyle name="Calculation 4 2 3 3 3 3 2" xfId="30615"/>
    <cellStyle name="Calculation 4 2 3 3 3 4" xfId="21113"/>
    <cellStyle name="Calculation 4 2 3 3 3 4 2" xfId="30793"/>
    <cellStyle name="Calculation 4 2 3 3 3 5" xfId="27588"/>
    <cellStyle name="Calculation 4 2 3 3 4" xfId="21959"/>
    <cellStyle name="Calculation 4 2 3 3 4 2" xfId="31639"/>
    <cellStyle name="Calculation 4 2 3 3 5" xfId="21471"/>
    <cellStyle name="Calculation 4 2 3 3 5 2" xfId="31151"/>
    <cellStyle name="Calculation 4 2 3 3 6" xfId="21628"/>
    <cellStyle name="Calculation 4 2 3 3 6 2" xfId="31308"/>
    <cellStyle name="Calculation 4 2 3 3 7" xfId="25894"/>
    <cellStyle name="Calculation 4 2 3 4" xfId="17107"/>
    <cellStyle name="Calculation 4 2 3 4 2" xfId="22660"/>
    <cellStyle name="Calculation 4 2 3 4 2 2" xfId="32340"/>
    <cellStyle name="Calculation 4 2 3 4 3" xfId="21484"/>
    <cellStyle name="Calculation 4 2 3 4 3 2" xfId="31164"/>
    <cellStyle name="Calculation 4 2 3 4 4" xfId="19621"/>
    <cellStyle name="Calculation 4 2 3 4 4 2" xfId="29301"/>
    <cellStyle name="Calculation 4 2 3 4 5" xfId="26633"/>
    <cellStyle name="Calculation 4 2 3 4 6" xfId="25960"/>
    <cellStyle name="Calculation 4 2 3 5" xfId="17293"/>
    <cellStyle name="Calculation 4 2 3 5 2" xfId="22853"/>
    <cellStyle name="Calculation 4 2 3 5 2 2" xfId="32533"/>
    <cellStyle name="Calculation 4 2 3 5 3" xfId="21134"/>
    <cellStyle name="Calculation 4 2 3 5 3 2" xfId="30814"/>
    <cellStyle name="Calculation 4 2 3 5 4" xfId="21435"/>
    <cellStyle name="Calculation 4 2 3 5 4 2" xfId="31115"/>
    <cellStyle name="Calculation 4 2 3 5 5" xfId="26322"/>
    <cellStyle name="Calculation 4 2 3 6" xfId="21680"/>
    <cellStyle name="Calculation 4 2 3 6 2" xfId="31360"/>
    <cellStyle name="Calculation 4 2 3 7" xfId="18721"/>
    <cellStyle name="Calculation 4 2 3 7 2" xfId="28401"/>
    <cellStyle name="Calculation 4 2 3 8" xfId="19191"/>
    <cellStyle name="Calculation 4 2 3 8 2" xfId="28871"/>
    <cellStyle name="Calculation 4 2 3 9" xfId="25341"/>
    <cellStyle name="Calculation 4 2 4" xfId="16083"/>
    <cellStyle name="Calculation 4 2 4 2" xfId="17431"/>
    <cellStyle name="Calculation 4 2 4 2 2" xfId="22991"/>
    <cellStyle name="Calculation 4 2 4 2 2 2" xfId="32671"/>
    <cellStyle name="Calculation 4 2 4 2 3" xfId="20196"/>
    <cellStyle name="Calculation 4 2 4 2 3 2" xfId="29876"/>
    <cellStyle name="Calculation 4 2 4 2 4" xfId="20493"/>
    <cellStyle name="Calculation 4 2 4 2 4 2" xfId="30173"/>
    <cellStyle name="Calculation 4 2 4 2 5" xfId="26913"/>
    <cellStyle name="Calculation 4 2 4 2 6" xfId="25170"/>
    <cellStyle name="Calculation 4 2 4 3" xfId="18112"/>
    <cellStyle name="Calculation 4 2 4 3 2" xfId="23672"/>
    <cellStyle name="Calculation 4 2 4 3 2 2" xfId="33352"/>
    <cellStyle name="Calculation 4 2 4 3 3" xfId="24168"/>
    <cellStyle name="Calculation 4 2 4 3 3 2" xfId="33848"/>
    <cellStyle name="Calculation 4 2 4 3 4" xfId="21456"/>
    <cellStyle name="Calculation 4 2 4 3 4 2" xfId="31136"/>
    <cellStyle name="Calculation 4 2 4 3 5" xfId="27796"/>
    <cellStyle name="Calculation 4 2 4 4" xfId="22167"/>
    <cellStyle name="Calculation 4 2 4 4 2" xfId="31847"/>
    <cellStyle name="Calculation 4 2 4 5" xfId="19937"/>
    <cellStyle name="Calculation 4 2 4 5 2" xfId="29617"/>
    <cellStyle name="Calculation 4 2 4 6" xfId="21029"/>
    <cellStyle name="Calculation 4 2 4 6 2" xfId="30709"/>
    <cellStyle name="Calculation 4 2 4 7" xfId="26115"/>
    <cellStyle name="Calculation 4 2 5" xfId="16427"/>
    <cellStyle name="Calculation 4 2 5 2" xfId="16949"/>
    <cellStyle name="Calculation 4 2 5 2 2" xfId="22502"/>
    <cellStyle name="Calculation 4 2 5 2 2 2" xfId="32182"/>
    <cellStyle name="Calculation 4 2 5 2 3" xfId="19196"/>
    <cellStyle name="Calculation 4 2 5 2 3 2" xfId="28876"/>
    <cellStyle name="Calculation 4 2 5 2 4" xfId="24343"/>
    <cellStyle name="Calculation 4 2 5 2 4 2" xfId="34023"/>
    <cellStyle name="Calculation 4 2 5 2 5" xfId="26484"/>
    <cellStyle name="Calculation 4 2 5 2 6" xfId="26243"/>
    <cellStyle name="Calculation 4 2 5 3" xfId="17876"/>
    <cellStyle name="Calculation 4 2 5 3 2" xfId="23436"/>
    <cellStyle name="Calculation 4 2 5 3 2 2" xfId="33116"/>
    <cellStyle name="Calculation 4 2 5 3 3" xfId="20888"/>
    <cellStyle name="Calculation 4 2 5 3 3 2" xfId="30568"/>
    <cellStyle name="Calculation 4 2 5 3 4" xfId="19840"/>
    <cellStyle name="Calculation 4 2 5 3 4 2" xfId="29520"/>
    <cellStyle name="Calculation 4 2 5 3 5" xfId="27560"/>
    <cellStyle name="Calculation 4 2 5 4" xfId="21931"/>
    <cellStyle name="Calculation 4 2 5 4 2" xfId="31611"/>
    <cellStyle name="Calculation 4 2 5 5" xfId="20494"/>
    <cellStyle name="Calculation 4 2 5 5 2" xfId="30174"/>
    <cellStyle name="Calculation 4 2 5 6" xfId="20407"/>
    <cellStyle name="Calculation 4 2 5 6 2" xfId="30087"/>
    <cellStyle name="Calculation 4 2 5 7" xfId="25643"/>
    <cellStyle name="Calculation 4 2 6" xfId="17111"/>
    <cellStyle name="Calculation 4 2 6 2" xfId="22664"/>
    <cellStyle name="Calculation 4 2 6 2 2" xfId="32344"/>
    <cellStyle name="Calculation 4 2 6 3" xfId="18762"/>
    <cellStyle name="Calculation 4 2 6 3 2" xfId="28442"/>
    <cellStyle name="Calculation 4 2 6 4" xfId="22389"/>
    <cellStyle name="Calculation 4 2 6 4 2" xfId="32069"/>
    <cellStyle name="Calculation 4 2 6 5" xfId="26637"/>
    <cellStyle name="Calculation 4 2 6 6" xfId="25550"/>
    <cellStyle name="Calculation 4 2 7" xfId="17320"/>
    <cellStyle name="Calculation 4 2 7 2" xfId="22880"/>
    <cellStyle name="Calculation 4 2 7 2 2" xfId="32560"/>
    <cellStyle name="Calculation 4 2 7 3" xfId="19005"/>
    <cellStyle name="Calculation 4 2 7 3 2" xfId="28685"/>
    <cellStyle name="Calculation 4 2 7 4" xfId="20439"/>
    <cellStyle name="Calculation 4 2 7 4 2" xfId="30119"/>
    <cellStyle name="Calculation 4 2 7 5" xfId="27201"/>
    <cellStyle name="Calculation 4 2 8" xfId="21652"/>
    <cellStyle name="Calculation 4 2 8 2" xfId="31332"/>
    <cellStyle name="Calculation 4 2 9" xfId="21429"/>
    <cellStyle name="Calculation 4 2 9 2" xfId="31109"/>
    <cellStyle name="Calculation 4 3" xfId="15999"/>
    <cellStyle name="Calculation 4 3 10" xfId="25276"/>
    <cellStyle name="Calculation 4 3 2" xfId="16271"/>
    <cellStyle name="Calculation 4 3 2 2" xfId="16742"/>
    <cellStyle name="Calculation 4 3 2 2 2" xfId="17612"/>
    <cellStyle name="Calculation 4 3 2 2 2 2" xfId="23172"/>
    <cellStyle name="Calculation 4 3 2 2 2 2 2" xfId="32852"/>
    <cellStyle name="Calculation 4 3 2 2 2 3" xfId="18574"/>
    <cellStyle name="Calculation 4 3 2 2 2 3 2" xfId="28254"/>
    <cellStyle name="Calculation 4 3 2 2 2 4" xfId="24682"/>
    <cellStyle name="Calculation 4 3 2 2 2 4 2" xfId="34362"/>
    <cellStyle name="Calculation 4 3 2 2 2 5" xfId="27094"/>
    <cellStyle name="Calculation 4 3 2 2 2 6" xfId="27296"/>
    <cellStyle name="Calculation 4 3 2 2 3" xfId="18293"/>
    <cellStyle name="Calculation 4 3 2 2 3 2" xfId="23853"/>
    <cellStyle name="Calculation 4 3 2 2 3 2 2" xfId="33533"/>
    <cellStyle name="Calculation 4 3 2 2 3 3" xfId="24426"/>
    <cellStyle name="Calculation 4 3 2 2 3 3 2" xfId="34106"/>
    <cellStyle name="Calculation 4 3 2 2 3 4" xfId="24673"/>
    <cellStyle name="Calculation 4 3 2 2 3 4 2" xfId="34353"/>
    <cellStyle name="Calculation 4 3 2 2 3 5" xfId="27977"/>
    <cellStyle name="Calculation 4 3 2 2 4" xfId="22348"/>
    <cellStyle name="Calculation 4 3 2 2 4 2" xfId="32028"/>
    <cellStyle name="Calculation 4 3 2 2 5" xfId="20837"/>
    <cellStyle name="Calculation 4 3 2 2 5 2" xfId="30517"/>
    <cellStyle name="Calculation 4 3 2 2 6" xfId="19086"/>
    <cellStyle name="Calculation 4 3 2 2 6 2" xfId="28766"/>
    <cellStyle name="Calculation 4 3 2 2 7" xfId="26181"/>
    <cellStyle name="Calculation 4 3 2 3" xfId="16608"/>
    <cellStyle name="Calculation 4 3 2 3 2" xfId="17376"/>
    <cellStyle name="Calculation 4 3 2 3 2 2" xfId="22936"/>
    <cellStyle name="Calculation 4 3 2 3 2 2 2" xfId="32616"/>
    <cellStyle name="Calculation 4 3 2 3 2 3" xfId="18362"/>
    <cellStyle name="Calculation 4 3 2 3 2 3 2" xfId="28042"/>
    <cellStyle name="Calculation 4 3 2 3 2 4" xfId="24047"/>
    <cellStyle name="Calculation 4 3 2 3 2 4 2" xfId="33727"/>
    <cellStyle name="Calculation 4 3 2 3 2 5" xfId="26858"/>
    <cellStyle name="Calculation 4 3 2 3 2 6" xfId="25297"/>
    <cellStyle name="Calculation 4 3 2 3 3" xfId="18057"/>
    <cellStyle name="Calculation 4 3 2 3 3 2" xfId="23617"/>
    <cellStyle name="Calculation 4 3 2 3 3 2 2" xfId="33297"/>
    <cellStyle name="Calculation 4 3 2 3 3 3" xfId="19747"/>
    <cellStyle name="Calculation 4 3 2 3 3 3 2" xfId="29427"/>
    <cellStyle name="Calculation 4 3 2 3 3 4" xfId="24730"/>
    <cellStyle name="Calculation 4 3 2 3 3 4 2" xfId="34410"/>
    <cellStyle name="Calculation 4 3 2 3 3 5" xfId="27741"/>
    <cellStyle name="Calculation 4 3 2 3 4" xfId="22112"/>
    <cellStyle name="Calculation 4 3 2 3 4 2" xfId="31792"/>
    <cellStyle name="Calculation 4 3 2 3 5" xfId="19637"/>
    <cellStyle name="Calculation 4 3 2 3 5 2" xfId="29317"/>
    <cellStyle name="Calculation 4 3 2 3 6" xfId="21394"/>
    <cellStyle name="Calculation 4 3 2 3 6 2" xfId="31074"/>
    <cellStyle name="Calculation 4 3 2 3 7" xfId="26072"/>
    <cellStyle name="Calculation 4 3 2 4" xfId="17321"/>
    <cellStyle name="Calculation 4 3 2 4 2" xfId="22881"/>
    <cellStyle name="Calculation 4 3 2 4 2 2" xfId="32561"/>
    <cellStyle name="Calculation 4 3 2 4 3" xfId="21470"/>
    <cellStyle name="Calculation 4 3 2 4 3 2" xfId="31150"/>
    <cellStyle name="Calculation 4 3 2 4 4" xfId="18343"/>
    <cellStyle name="Calculation 4 3 2 4 4 2" xfId="28023"/>
    <cellStyle name="Calculation 4 3 2 4 5" xfId="26805"/>
    <cellStyle name="Calculation 4 3 2 4 6" xfId="26374"/>
    <cellStyle name="Calculation 4 3 2 5" xfId="17787"/>
    <cellStyle name="Calculation 4 3 2 5 2" xfId="23347"/>
    <cellStyle name="Calculation 4 3 2 5 2 2" xfId="33027"/>
    <cellStyle name="Calculation 4 3 2 5 3" xfId="19876"/>
    <cellStyle name="Calculation 4 3 2 5 3 2" xfId="29556"/>
    <cellStyle name="Calculation 4 3 2 5 4" xfId="19715"/>
    <cellStyle name="Calculation 4 3 2 5 4 2" xfId="29395"/>
    <cellStyle name="Calculation 4 3 2 5 5" xfId="27471"/>
    <cellStyle name="Calculation 4 3 2 6" xfId="21842"/>
    <cellStyle name="Calculation 4 3 2 6 2" xfId="31522"/>
    <cellStyle name="Calculation 4 3 2 7" xfId="21062"/>
    <cellStyle name="Calculation 4 3 2 7 2" xfId="30742"/>
    <cellStyle name="Calculation 4 3 2 8" xfId="19402"/>
    <cellStyle name="Calculation 4 3 2 8 2" xfId="29082"/>
    <cellStyle name="Calculation 4 3 2 9" xfId="25526"/>
    <cellStyle name="Calculation 4 3 3" xfId="16160"/>
    <cellStyle name="Calculation 4 3 3 2" xfId="17501"/>
    <cellStyle name="Calculation 4 3 3 2 2" xfId="23061"/>
    <cellStyle name="Calculation 4 3 3 2 2 2" xfId="32741"/>
    <cellStyle name="Calculation 4 3 3 2 3" xfId="21448"/>
    <cellStyle name="Calculation 4 3 3 2 3 2" xfId="31128"/>
    <cellStyle name="Calculation 4 3 3 2 4" xfId="24892"/>
    <cellStyle name="Calculation 4 3 3 2 4 2" xfId="34572"/>
    <cellStyle name="Calculation 4 3 3 2 5" xfId="26983"/>
    <cellStyle name="Calculation 4 3 3 2 6" xfId="25304"/>
    <cellStyle name="Calculation 4 3 3 3" xfId="18182"/>
    <cellStyle name="Calculation 4 3 3 3 2" xfId="23742"/>
    <cellStyle name="Calculation 4 3 3 3 2 2" xfId="33422"/>
    <cellStyle name="Calculation 4 3 3 3 3" xfId="24299"/>
    <cellStyle name="Calculation 4 3 3 3 3 2" xfId="33979"/>
    <cellStyle name="Calculation 4 3 3 3 4" xfId="24963"/>
    <cellStyle name="Calculation 4 3 3 3 4 2" xfId="34643"/>
    <cellStyle name="Calculation 4 3 3 3 5" xfId="27866"/>
    <cellStyle name="Calculation 4 3 3 4" xfId="22237"/>
    <cellStyle name="Calculation 4 3 3 4 2" xfId="31917"/>
    <cellStyle name="Calculation 4 3 3 5" xfId="18561"/>
    <cellStyle name="Calculation 4 3 3 5 2" xfId="28241"/>
    <cellStyle name="Calculation 4 3 3 6" xfId="24431"/>
    <cellStyle name="Calculation 4 3 3 6 2" xfId="34111"/>
    <cellStyle name="Calculation 4 3 3 7" xfId="25838"/>
    <cellStyle name="Calculation 4 3 4" xfId="16497"/>
    <cellStyle name="Calculation 4 3 4 2" xfId="17124"/>
    <cellStyle name="Calculation 4 3 4 2 2" xfId="22677"/>
    <cellStyle name="Calculation 4 3 4 2 2 2" xfId="32357"/>
    <cellStyle name="Calculation 4 3 4 2 3" xfId="20678"/>
    <cellStyle name="Calculation 4 3 4 2 3 2" xfId="30358"/>
    <cellStyle name="Calculation 4 3 4 2 4" xfId="21146"/>
    <cellStyle name="Calculation 4 3 4 2 4 2" xfId="30826"/>
    <cellStyle name="Calculation 4 3 4 2 5" xfId="26650"/>
    <cellStyle name="Calculation 4 3 4 2 6" xfId="25186"/>
    <cellStyle name="Calculation 4 3 4 3" xfId="17946"/>
    <cellStyle name="Calculation 4 3 4 3 2" xfId="23506"/>
    <cellStyle name="Calculation 4 3 4 3 2 2" xfId="33186"/>
    <cellStyle name="Calculation 4 3 4 3 3" xfId="24248"/>
    <cellStyle name="Calculation 4 3 4 3 3 2" xfId="33928"/>
    <cellStyle name="Calculation 4 3 4 3 4" xfId="20792"/>
    <cellStyle name="Calculation 4 3 4 3 4 2" xfId="30472"/>
    <cellStyle name="Calculation 4 3 4 3 5" xfId="27630"/>
    <cellStyle name="Calculation 4 3 4 4" xfId="22001"/>
    <cellStyle name="Calculation 4 3 4 4 2" xfId="31681"/>
    <cellStyle name="Calculation 4 3 4 5" xfId="19147"/>
    <cellStyle name="Calculation 4 3 4 5 2" xfId="28827"/>
    <cellStyle name="Calculation 4 3 4 6" xfId="21116"/>
    <cellStyle name="Calculation 4 3 4 6 2" xfId="30796"/>
    <cellStyle name="Calculation 4 3 4 7" xfId="25785"/>
    <cellStyle name="Calculation 4 3 5" xfId="17163"/>
    <cellStyle name="Calculation 4 3 5 2" xfId="22716"/>
    <cellStyle name="Calculation 4 3 5 2 2" xfId="32396"/>
    <cellStyle name="Calculation 4 3 5 3" xfId="23964"/>
    <cellStyle name="Calculation 4 3 5 3 2" xfId="33644"/>
    <cellStyle name="Calculation 4 3 5 4" xfId="19867"/>
    <cellStyle name="Calculation 4 3 5 4 2" xfId="29547"/>
    <cellStyle name="Calculation 4 3 5 5" xfId="26684"/>
    <cellStyle name="Calculation 4 3 5 6" xfId="26678"/>
    <cellStyle name="Calculation 4 3 6" xfId="17676"/>
    <cellStyle name="Calculation 4 3 6 2" xfId="23236"/>
    <cellStyle name="Calculation 4 3 6 2 2" xfId="32916"/>
    <cellStyle name="Calculation 4 3 6 3" xfId="20397"/>
    <cellStyle name="Calculation 4 3 6 3 2" xfId="30077"/>
    <cellStyle name="Calculation 4 3 6 4" xfId="24721"/>
    <cellStyle name="Calculation 4 3 6 4 2" xfId="34401"/>
    <cellStyle name="Calculation 4 3 6 5" xfId="27360"/>
    <cellStyle name="Calculation 4 3 7" xfId="21727"/>
    <cellStyle name="Calculation 4 3 7 2" xfId="31407"/>
    <cellStyle name="Calculation 4 3 8" xfId="19461"/>
    <cellStyle name="Calculation 4 3 8 2" xfId="29141"/>
    <cellStyle name="Calculation 4 3 9" xfId="18451"/>
    <cellStyle name="Calculation 4 3 9 2" xfId="28131"/>
    <cellStyle name="Calculation 4 4" xfId="16393"/>
    <cellStyle name="Calculation 4 4 2" xfId="16915"/>
    <cellStyle name="Calculation 4 4 2 2" xfId="22468"/>
    <cellStyle name="Calculation 4 4 2 2 2" xfId="32148"/>
    <cellStyle name="Calculation 4 4 2 3" xfId="19885"/>
    <cellStyle name="Calculation 4 4 2 3 2" xfId="29565"/>
    <cellStyle name="Calculation 4 4 2 4" xfId="20753"/>
    <cellStyle name="Calculation 4 4 2 4 2" xfId="30433"/>
    <cellStyle name="Calculation 4 4 2 5" xfId="26450"/>
    <cellStyle name="Calculation 4 4 2 6" xfId="25382"/>
    <cellStyle name="Calculation 4 4 3" xfId="17842"/>
    <cellStyle name="Calculation 4 4 3 2" xfId="23402"/>
    <cellStyle name="Calculation 4 4 3 2 2" xfId="33082"/>
    <cellStyle name="Calculation 4 4 3 3" xfId="19996"/>
    <cellStyle name="Calculation 4 4 3 3 2" xfId="29676"/>
    <cellStyle name="Calculation 4 4 3 4" xfId="21102"/>
    <cellStyle name="Calculation 4 4 3 4 2" xfId="30782"/>
    <cellStyle name="Calculation 4 4 3 5" xfId="27526"/>
    <cellStyle name="Calculation 4 4 4" xfId="21897"/>
    <cellStyle name="Calculation 4 4 4 2" xfId="31577"/>
    <cellStyle name="Calculation 4 4 5" xfId="18779"/>
    <cellStyle name="Calculation 4 4 5 2" xfId="28459"/>
    <cellStyle name="Calculation 4 4 6" xfId="21407"/>
    <cellStyle name="Calculation 4 4 6 2" xfId="31087"/>
    <cellStyle name="Calculation 4 4 7" xfId="25714"/>
    <cellStyle name="Calculation 4 5" xfId="23895"/>
    <cellStyle name="Calculation 4 5 2" xfId="33575"/>
    <cellStyle name="Calculation 5" xfId="781"/>
    <cellStyle name="Calculation 5 2" xfId="15959"/>
    <cellStyle name="Calculation 5 2 10" xfId="19149"/>
    <cellStyle name="Calculation 5 2 10 2" xfId="28829"/>
    <cellStyle name="Calculation 5 2 11" xfId="25504"/>
    <cellStyle name="Calculation 5 2 2" xfId="16051"/>
    <cellStyle name="Calculation 5 2 2 2" xfId="16240"/>
    <cellStyle name="Calculation 5 2 2 2 2" xfId="17581"/>
    <cellStyle name="Calculation 5 2 2 2 2 2" xfId="23141"/>
    <cellStyle name="Calculation 5 2 2 2 2 2 2" xfId="32821"/>
    <cellStyle name="Calculation 5 2 2 2 2 3" xfId="21309"/>
    <cellStyle name="Calculation 5 2 2 2 2 3 2" xfId="30989"/>
    <cellStyle name="Calculation 5 2 2 2 2 4" xfId="20468"/>
    <cellStyle name="Calculation 5 2 2 2 2 4 2" xfId="30148"/>
    <cellStyle name="Calculation 5 2 2 2 2 5" xfId="27063"/>
    <cellStyle name="Calculation 5 2 2 2 2 6" xfId="27265"/>
    <cellStyle name="Calculation 5 2 2 2 3" xfId="18262"/>
    <cellStyle name="Calculation 5 2 2 2 3 2" xfId="23822"/>
    <cellStyle name="Calculation 5 2 2 2 3 2 2" xfId="33502"/>
    <cellStyle name="Calculation 5 2 2 2 3 3" xfId="20600"/>
    <cellStyle name="Calculation 5 2 2 2 3 3 2" xfId="30280"/>
    <cellStyle name="Calculation 5 2 2 2 3 4" xfId="25021"/>
    <cellStyle name="Calculation 5 2 2 2 3 4 2" xfId="34701"/>
    <cellStyle name="Calculation 5 2 2 2 3 5" xfId="27946"/>
    <cellStyle name="Calculation 5 2 2 2 4" xfId="22317"/>
    <cellStyle name="Calculation 5 2 2 2 4 2" xfId="31997"/>
    <cellStyle name="Calculation 5 2 2 2 5" xfId="19155"/>
    <cellStyle name="Calculation 5 2 2 2 5 2" xfId="28835"/>
    <cellStyle name="Calculation 5 2 2 2 6" xfId="20830"/>
    <cellStyle name="Calculation 5 2 2 2 6 2" xfId="30510"/>
    <cellStyle name="Calculation 5 2 2 2 7" xfId="25801"/>
    <cellStyle name="Calculation 5 2 2 3" xfId="16577"/>
    <cellStyle name="Calculation 5 2 2 3 2" xfId="17345"/>
    <cellStyle name="Calculation 5 2 2 3 2 2" xfId="22905"/>
    <cellStyle name="Calculation 5 2 2 3 2 2 2" xfId="32585"/>
    <cellStyle name="Calculation 5 2 2 3 2 3" xfId="21087"/>
    <cellStyle name="Calculation 5 2 2 3 2 3 2" xfId="30767"/>
    <cellStyle name="Calculation 5 2 2 3 2 4" xfId="24962"/>
    <cellStyle name="Calculation 5 2 2 3 2 4 2" xfId="34642"/>
    <cellStyle name="Calculation 5 2 2 3 2 5" xfId="26827"/>
    <cellStyle name="Calculation 5 2 2 3 2 6" xfId="25111"/>
    <cellStyle name="Calculation 5 2 2 3 3" xfId="18026"/>
    <cellStyle name="Calculation 5 2 2 3 3 2" xfId="23586"/>
    <cellStyle name="Calculation 5 2 2 3 3 2 2" xfId="33266"/>
    <cellStyle name="Calculation 5 2 2 3 3 3" xfId="20233"/>
    <cellStyle name="Calculation 5 2 2 3 3 3 2" xfId="29913"/>
    <cellStyle name="Calculation 5 2 2 3 3 4" xfId="19256"/>
    <cellStyle name="Calculation 5 2 2 3 3 4 2" xfId="28936"/>
    <cellStyle name="Calculation 5 2 2 3 3 5" xfId="27710"/>
    <cellStyle name="Calculation 5 2 2 3 4" xfId="22081"/>
    <cellStyle name="Calculation 5 2 2 3 4 2" xfId="31761"/>
    <cellStyle name="Calculation 5 2 2 3 5" xfId="20013"/>
    <cellStyle name="Calculation 5 2 2 3 5 2" xfId="29693"/>
    <cellStyle name="Calculation 5 2 2 3 6" xfId="18415"/>
    <cellStyle name="Calculation 5 2 2 3 6 2" xfId="28095"/>
    <cellStyle name="Calculation 5 2 2 3 7" xfId="25545"/>
    <cellStyle name="Calculation 5 2 2 4" xfId="17254"/>
    <cellStyle name="Calculation 5 2 2 4 2" xfId="22806"/>
    <cellStyle name="Calculation 5 2 2 4 2 2" xfId="32486"/>
    <cellStyle name="Calculation 5 2 2 4 3" xfId="19390"/>
    <cellStyle name="Calculation 5 2 2 4 3 2" xfId="29070"/>
    <cellStyle name="Calculation 5 2 2 4 4" xfId="18832"/>
    <cellStyle name="Calculation 5 2 2 4 4 2" xfId="28512"/>
    <cellStyle name="Calculation 5 2 2 4 5" xfId="26759"/>
    <cellStyle name="Calculation 5 2 2 4 6" xfId="27148"/>
    <cellStyle name="Calculation 5 2 2 5" xfId="17756"/>
    <cellStyle name="Calculation 5 2 2 5 2" xfId="23316"/>
    <cellStyle name="Calculation 5 2 2 5 2 2" xfId="32996"/>
    <cellStyle name="Calculation 5 2 2 5 3" xfId="21292"/>
    <cellStyle name="Calculation 5 2 2 5 3 2" xfId="30972"/>
    <cellStyle name="Calculation 5 2 2 5 4" xfId="24406"/>
    <cellStyle name="Calculation 5 2 2 5 4 2" xfId="34086"/>
    <cellStyle name="Calculation 5 2 2 5 5" xfId="27440"/>
    <cellStyle name="Calculation 5 2 2 6" xfId="21809"/>
    <cellStyle name="Calculation 5 2 2 6 2" xfId="31489"/>
    <cellStyle name="Calculation 5 2 2 7" xfId="19222"/>
    <cellStyle name="Calculation 5 2 2 7 2" xfId="28902"/>
    <cellStyle name="Calculation 5 2 2 8" xfId="24666"/>
    <cellStyle name="Calculation 5 2 2 8 2" xfId="34346"/>
    <cellStyle name="Calculation 5 2 2 9" xfId="25477"/>
    <cellStyle name="Calculation 5 2 3" xfId="16120"/>
    <cellStyle name="Calculation 5 2 3 2" xfId="16666"/>
    <cellStyle name="Calculation 5 2 3 2 2" xfId="17468"/>
    <cellStyle name="Calculation 5 2 3 2 2 2" xfId="23028"/>
    <cellStyle name="Calculation 5 2 3 2 2 2 2" xfId="32708"/>
    <cellStyle name="Calculation 5 2 3 2 2 3" xfId="21447"/>
    <cellStyle name="Calculation 5 2 3 2 2 3 2" xfId="31127"/>
    <cellStyle name="Calculation 5 2 3 2 2 4" xfId="19098"/>
    <cellStyle name="Calculation 5 2 3 2 2 4 2" xfId="28778"/>
    <cellStyle name="Calculation 5 2 3 2 2 5" xfId="26950"/>
    <cellStyle name="Calculation 5 2 3 2 2 6" xfId="25133"/>
    <cellStyle name="Calculation 5 2 3 2 3" xfId="18149"/>
    <cellStyle name="Calculation 5 2 3 2 3 2" xfId="23709"/>
    <cellStyle name="Calculation 5 2 3 2 3 2 2" xfId="33389"/>
    <cellStyle name="Calculation 5 2 3 2 3 3" xfId="24541"/>
    <cellStyle name="Calculation 5 2 3 2 3 3 2" xfId="34221"/>
    <cellStyle name="Calculation 5 2 3 2 3 4" xfId="24813"/>
    <cellStyle name="Calculation 5 2 3 2 3 4 2" xfId="34493"/>
    <cellStyle name="Calculation 5 2 3 2 3 5" xfId="27833"/>
    <cellStyle name="Calculation 5 2 3 2 4" xfId="22204"/>
    <cellStyle name="Calculation 5 2 3 2 4 2" xfId="31884"/>
    <cellStyle name="Calculation 5 2 3 2 5" xfId="18744"/>
    <cellStyle name="Calculation 5 2 3 2 5 2" xfId="28424"/>
    <cellStyle name="Calculation 5 2 3 2 6" xfId="19060"/>
    <cellStyle name="Calculation 5 2 3 2 6 2" xfId="28740"/>
    <cellStyle name="Calculation 5 2 3 2 7" xfId="25947"/>
    <cellStyle name="Calculation 5 2 3 3" xfId="16464"/>
    <cellStyle name="Calculation 5 2 3 3 2" xfId="17007"/>
    <cellStyle name="Calculation 5 2 3 3 2 2" xfId="22560"/>
    <cellStyle name="Calculation 5 2 3 3 2 2 2" xfId="32240"/>
    <cellStyle name="Calculation 5 2 3 3 2 3" xfId="19881"/>
    <cellStyle name="Calculation 5 2 3 3 2 3 2" xfId="29561"/>
    <cellStyle name="Calculation 5 2 3 3 2 4" xfId="20169"/>
    <cellStyle name="Calculation 5 2 3 3 2 4 2" xfId="29849"/>
    <cellStyle name="Calculation 5 2 3 3 2 5" xfId="26542"/>
    <cellStyle name="Calculation 5 2 3 3 2 6" xfId="26058"/>
    <cellStyle name="Calculation 5 2 3 3 3" xfId="17913"/>
    <cellStyle name="Calculation 5 2 3 3 3 2" xfId="23473"/>
    <cellStyle name="Calculation 5 2 3 3 3 2 2" xfId="33153"/>
    <cellStyle name="Calculation 5 2 3 3 3 3" xfId="18680"/>
    <cellStyle name="Calculation 5 2 3 3 3 3 2" xfId="28360"/>
    <cellStyle name="Calculation 5 2 3 3 3 4" xfId="24732"/>
    <cellStyle name="Calculation 5 2 3 3 3 4 2" xfId="34412"/>
    <cellStyle name="Calculation 5 2 3 3 3 5" xfId="27597"/>
    <cellStyle name="Calculation 5 2 3 3 4" xfId="21968"/>
    <cellStyle name="Calculation 5 2 3 3 4 2" xfId="31648"/>
    <cellStyle name="Calculation 5 2 3 3 5" xfId="19420"/>
    <cellStyle name="Calculation 5 2 3 3 5 2" xfId="29100"/>
    <cellStyle name="Calculation 5 2 3 3 6" xfId="24282"/>
    <cellStyle name="Calculation 5 2 3 3 6 2" xfId="33962"/>
    <cellStyle name="Calculation 5 2 3 3 7" xfId="26180"/>
    <cellStyle name="Calculation 5 2 3 4" xfId="17066"/>
    <cellStyle name="Calculation 5 2 3 4 2" xfId="22619"/>
    <cellStyle name="Calculation 5 2 3 4 2 2" xfId="32299"/>
    <cellStyle name="Calculation 5 2 3 4 3" xfId="19877"/>
    <cellStyle name="Calculation 5 2 3 4 3 2" xfId="29557"/>
    <cellStyle name="Calculation 5 2 3 4 4" xfId="20810"/>
    <cellStyle name="Calculation 5 2 3 4 4 2" xfId="30490"/>
    <cellStyle name="Calculation 5 2 3 4 5" xfId="26598"/>
    <cellStyle name="Calculation 5 2 3 4 6" xfId="25398"/>
    <cellStyle name="Calculation 5 2 3 5" xfId="17283"/>
    <cellStyle name="Calculation 5 2 3 5 2" xfId="22843"/>
    <cellStyle name="Calculation 5 2 3 5 2 2" xfId="32523"/>
    <cellStyle name="Calculation 5 2 3 5 3" xfId="24448"/>
    <cellStyle name="Calculation 5 2 3 5 3 2" xfId="34128"/>
    <cellStyle name="Calculation 5 2 3 5 4" xfId="18454"/>
    <cellStyle name="Calculation 5 2 3 5 4 2" xfId="28134"/>
    <cellStyle name="Calculation 5 2 3 5 5" xfId="26303"/>
    <cellStyle name="Calculation 5 2 3 6" xfId="21690"/>
    <cellStyle name="Calculation 5 2 3 6 2" xfId="31370"/>
    <cellStyle name="Calculation 5 2 3 7" xfId="20064"/>
    <cellStyle name="Calculation 5 2 3 7 2" xfId="29744"/>
    <cellStyle name="Calculation 5 2 3 8" xfId="24801"/>
    <cellStyle name="Calculation 5 2 3 8 2" xfId="34481"/>
    <cellStyle name="Calculation 5 2 3 9" xfId="26128"/>
    <cellStyle name="Calculation 5 2 4" xfId="16088"/>
    <cellStyle name="Calculation 5 2 4 2" xfId="17436"/>
    <cellStyle name="Calculation 5 2 4 2 2" xfId="22996"/>
    <cellStyle name="Calculation 5 2 4 2 2 2" xfId="32676"/>
    <cellStyle name="Calculation 5 2 4 2 3" xfId="21348"/>
    <cellStyle name="Calculation 5 2 4 2 3 2" xfId="31028"/>
    <cellStyle name="Calculation 5 2 4 2 4" xfId="19071"/>
    <cellStyle name="Calculation 5 2 4 2 4 2" xfId="28751"/>
    <cellStyle name="Calculation 5 2 4 2 5" xfId="26918"/>
    <cellStyle name="Calculation 5 2 4 2 6" xfId="25738"/>
    <cellStyle name="Calculation 5 2 4 3" xfId="18117"/>
    <cellStyle name="Calculation 5 2 4 3 2" xfId="23677"/>
    <cellStyle name="Calculation 5 2 4 3 2 2" xfId="33357"/>
    <cellStyle name="Calculation 5 2 4 3 3" xfId="23958"/>
    <cellStyle name="Calculation 5 2 4 3 3 2" xfId="33638"/>
    <cellStyle name="Calculation 5 2 4 3 4" xfId="20554"/>
    <cellStyle name="Calculation 5 2 4 3 4 2" xfId="30234"/>
    <cellStyle name="Calculation 5 2 4 3 5" xfId="27801"/>
    <cellStyle name="Calculation 5 2 4 4" xfId="22172"/>
    <cellStyle name="Calculation 5 2 4 4 2" xfId="31852"/>
    <cellStyle name="Calculation 5 2 4 5" xfId="24414"/>
    <cellStyle name="Calculation 5 2 4 5 2" xfId="34094"/>
    <cellStyle name="Calculation 5 2 4 6" xfId="21531"/>
    <cellStyle name="Calculation 5 2 4 6 2" xfId="31211"/>
    <cellStyle name="Calculation 5 2 4 7" xfId="25952"/>
    <cellStyle name="Calculation 5 2 5" xfId="16432"/>
    <cellStyle name="Calculation 5 2 5 2" xfId="17012"/>
    <cellStyle name="Calculation 5 2 5 2 2" xfId="22565"/>
    <cellStyle name="Calculation 5 2 5 2 2 2" xfId="32245"/>
    <cellStyle name="Calculation 5 2 5 2 3" xfId="18748"/>
    <cellStyle name="Calculation 5 2 5 2 3 2" xfId="28428"/>
    <cellStyle name="Calculation 5 2 5 2 4" xfId="24462"/>
    <cellStyle name="Calculation 5 2 5 2 4 2" xfId="34142"/>
    <cellStyle name="Calculation 5 2 5 2 5" xfId="26547"/>
    <cellStyle name="Calculation 5 2 5 2 6" xfId="26251"/>
    <cellStyle name="Calculation 5 2 5 3" xfId="17881"/>
    <cellStyle name="Calculation 5 2 5 3 2" xfId="23441"/>
    <cellStyle name="Calculation 5 2 5 3 2 2" xfId="33121"/>
    <cellStyle name="Calculation 5 2 5 3 3" xfId="24145"/>
    <cellStyle name="Calculation 5 2 5 3 3 2" xfId="33825"/>
    <cellStyle name="Calculation 5 2 5 3 4" xfId="24210"/>
    <cellStyle name="Calculation 5 2 5 3 4 2" xfId="33890"/>
    <cellStyle name="Calculation 5 2 5 3 5" xfId="27565"/>
    <cellStyle name="Calculation 5 2 5 4" xfId="21936"/>
    <cellStyle name="Calculation 5 2 5 4 2" xfId="31616"/>
    <cellStyle name="Calculation 5 2 5 5" xfId="21354"/>
    <cellStyle name="Calculation 5 2 5 5 2" xfId="31034"/>
    <cellStyle name="Calculation 5 2 5 6" xfId="19123"/>
    <cellStyle name="Calculation 5 2 5 6 2" xfId="28803"/>
    <cellStyle name="Calculation 5 2 5 7" xfId="26191"/>
    <cellStyle name="Calculation 5 2 6" xfId="17219"/>
    <cellStyle name="Calculation 5 2 6 2" xfId="22772"/>
    <cellStyle name="Calculation 5 2 6 2 2" xfId="32452"/>
    <cellStyle name="Calculation 5 2 6 3" xfId="19678"/>
    <cellStyle name="Calculation 5 2 6 3 2" xfId="29358"/>
    <cellStyle name="Calculation 5 2 6 4" xfId="24057"/>
    <cellStyle name="Calculation 5 2 6 4 2" xfId="33737"/>
    <cellStyle name="Calculation 5 2 6 5" xfId="26733"/>
    <cellStyle name="Calculation 5 2 6 6" xfId="26343"/>
    <cellStyle name="Calculation 5 2 7" xfId="17276"/>
    <cellStyle name="Calculation 5 2 7 2" xfId="22836"/>
    <cellStyle name="Calculation 5 2 7 2 2" xfId="32516"/>
    <cellStyle name="Calculation 5 2 7 3" xfId="24391"/>
    <cellStyle name="Calculation 5 2 7 3 2" xfId="34071"/>
    <cellStyle name="Calculation 5 2 7 4" xfId="20111"/>
    <cellStyle name="Calculation 5 2 7 4 2" xfId="29791"/>
    <cellStyle name="Calculation 5 2 7 5" xfId="27185"/>
    <cellStyle name="Calculation 5 2 8" xfId="21657"/>
    <cellStyle name="Calculation 5 2 8 2" xfId="31337"/>
    <cellStyle name="Calculation 5 2 9" xfId="18613"/>
    <cellStyle name="Calculation 5 2 9 2" xfId="28293"/>
    <cellStyle name="Calculation 5 3" xfId="16004"/>
    <cellStyle name="Calculation 5 3 10" xfId="25371"/>
    <cellStyle name="Calculation 5 3 2" xfId="16276"/>
    <cellStyle name="Calculation 5 3 2 2" xfId="16747"/>
    <cellStyle name="Calculation 5 3 2 2 2" xfId="17617"/>
    <cellStyle name="Calculation 5 3 2 2 2 2" xfId="23177"/>
    <cellStyle name="Calculation 5 3 2 2 2 2 2" xfId="32857"/>
    <cellStyle name="Calculation 5 3 2 2 2 3" xfId="19468"/>
    <cellStyle name="Calculation 5 3 2 2 2 3 2" xfId="29148"/>
    <cellStyle name="Calculation 5 3 2 2 2 4" xfId="21073"/>
    <cellStyle name="Calculation 5 3 2 2 2 4 2" xfId="30753"/>
    <cellStyle name="Calculation 5 3 2 2 2 5" xfId="27099"/>
    <cellStyle name="Calculation 5 3 2 2 2 6" xfId="27301"/>
    <cellStyle name="Calculation 5 3 2 2 3" xfId="18298"/>
    <cellStyle name="Calculation 5 3 2 2 3 2" xfId="23858"/>
    <cellStyle name="Calculation 5 3 2 2 3 2 2" xfId="33538"/>
    <cellStyle name="Calculation 5 3 2 2 3 3" xfId="24558"/>
    <cellStyle name="Calculation 5 3 2 2 3 3 2" xfId="34238"/>
    <cellStyle name="Calculation 5 3 2 2 3 4" xfId="24870"/>
    <cellStyle name="Calculation 5 3 2 2 3 4 2" xfId="34550"/>
    <cellStyle name="Calculation 5 3 2 2 3 5" xfId="27982"/>
    <cellStyle name="Calculation 5 3 2 2 4" xfId="22353"/>
    <cellStyle name="Calculation 5 3 2 2 4 2" xfId="32033"/>
    <cellStyle name="Calculation 5 3 2 2 5" xfId="19792"/>
    <cellStyle name="Calculation 5 3 2 2 5 2" xfId="29472"/>
    <cellStyle name="Calculation 5 3 2 2 6" xfId="20015"/>
    <cellStyle name="Calculation 5 3 2 2 6 2" xfId="29695"/>
    <cellStyle name="Calculation 5 3 2 2 7" xfId="25380"/>
    <cellStyle name="Calculation 5 3 2 3" xfId="16613"/>
    <cellStyle name="Calculation 5 3 2 3 2" xfId="17381"/>
    <cellStyle name="Calculation 5 3 2 3 2 2" xfId="22941"/>
    <cellStyle name="Calculation 5 3 2 3 2 2 2" xfId="32621"/>
    <cellStyle name="Calculation 5 3 2 3 2 3" xfId="18519"/>
    <cellStyle name="Calculation 5 3 2 3 2 3 2" xfId="28199"/>
    <cellStyle name="Calculation 5 3 2 3 2 4" xfId="20579"/>
    <cellStyle name="Calculation 5 3 2 3 2 4 2" xfId="30259"/>
    <cellStyle name="Calculation 5 3 2 3 2 5" xfId="26863"/>
    <cellStyle name="Calculation 5 3 2 3 2 6" xfId="25065"/>
    <cellStyle name="Calculation 5 3 2 3 3" xfId="18062"/>
    <cellStyle name="Calculation 5 3 2 3 3 2" xfId="23622"/>
    <cellStyle name="Calculation 5 3 2 3 3 2 2" xfId="33302"/>
    <cellStyle name="Calculation 5 3 2 3 3 3" xfId="19351"/>
    <cellStyle name="Calculation 5 3 2 3 3 3 2" xfId="29031"/>
    <cellStyle name="Calculation 5 3 2 3 3 4" xfId="21086"/>
    <cellStyle name="Calculation 5 3 2 3 3 4 2" xfId="30766"/>
    <cellStyle name="Calculation 5 3 2 3 3 5" xfId="27746"/>
    <cellStyle name="Calculation 5 3 2 3 4" xfId="22117"/>
    <cellStyle name="Calculation 5 3 2 3 4 2" xfId="31797"/>
    <cellStyle name="Calculation 5 3 2 3 5" xfId="20193"/>
    <cellStyle name="Calculation 5 3 2 3 5 2" xfId="29873"/>
    <cellStyle name="Calculation 5 3 2 3 6" xfId="24837"/>
    <cellStyle name="Calculation 5 3 2 3 6 2" xfId="34517"/>
    <cellStyle name="Calculation 5 3 2 3 7" xfId="26265"/>
    <cellStyle name="Calculation 5 3 2 4" xfId="17245"/>
    <cellStyle name="Calculation 5 3 2 4 2" xfId="22797"/>
    <cellStyle name="Calculation 5 3 2 4 2 2" xfId="32477"/>
    <cellStyle name="Calculation 5 3 2 4 3" xfId="18683"/>
    <cellStyle name="Calculation 5 3 2 4 3 2" xfId="28363"/>
    <cellStyle name="Calculation 5 3 2 4 4" xfId="20059"/>
    <cellStyle name="Calculation 5 3 2 4 4 2" xfId="29739"/>
    <cellStyle name="Calculation 5 3 2 4 5" xfId="26754"/>
    <cellStyle name="Calculation 5 3 2 4 6" xfId="26301"/>
    <cellStyle name="Calculation 5 3 2 5" xfId="17792"/>
    <cellStyle name="Calculation 5 3 2 5 2" xfId="23352"/>
    <cellStyle name="Calculation 5 3 2 5 2 2" xfId="33032"/>
    <cellStyle name="Calculation 5 3 2 5 3" xfId="24342"/>
    <cellStyle name="Calculation 5 3 2 5 3 2" xfId="34022"/>
    <cellStyle name="Calculation 5 3 2 5 4" xfId="20048"/>
    <cellStyle name="Calculation 5 3 2 5 4 2" xfId="29728"/>
    <cellStyle name="Calculation 5 3 2 5 5" xfId="27476"/>
    <cellStyle name="Calculation 5 3 2 6" xfId="21847"/>
    <cellStyle name="Calculation 5 3 2 6 2" xfId="31527"/>
    <cellStyle name="Calculation 5 3 2 7" xfId="18402"/>
    <cellStyle name="Calculation 5 3 2 7 2" xfId="28082"/>
    <cellStyle name="Calculation 5 3 2 8" xfId="20901"/>
    <cellStyle name="Calculation 5 3 2 8 2" xfId="30581"/>
    <cellStyle name="Calculation 5 3 2 9" xfId="25868"/>
    <cellStyle name="Calculation 5 3 3" xfId="16168"/>
    <cellStyle name="Calculation 5 3 3 2" xfId="17509"/>
    <cellStyle name="Calculation 5 3 3 2 2" xfId="23069"/>
    <cellStyle name="Calculation 5 3 3 2 2 2" xfId="32749"/>
    <cellStyle name="Calculation 5 3 3 2 3" xfId="18737"/>
    <cellStyle name="Calculation 5 3 3 2 3 2" xfId="28417"/>
    <cellStyle name="Calculation 5 3 3 2 4" xfId="24340"/>
    <cellStyle name="Calculation 5 3 3 2 4 2" xfId="34020"/>
    <cellStyle name="Calculation 5 3 3 2 5" xfId="26991"/>
    <cellStyle name="Calculation 5 3 3 2 6" xfId="25068"/>
    <cellStyle name="Calculation 5 3 3 3" xfId="18190"/>
    <cellStyle name="Calculation 5 3 3 3 2" xfId="23750"/>
    <cellStyle name="Calculation 5 3 3 3 2 2" xfId="33430"/>
    <cellStyle name="Calculation 5 3 3 3 3" xfId="21363"/>
    <cellStyle name="Calculation 5 3 3 3 3 2" xfId="31043"/>
    <cellStyle name="Calculation 5 3 3 3 4" xfId="21586"/>
    <cellStyle name="Calculation 5 3 3 3 4 2" xfId="31266"/>
    <cellStyle name="Calculation 5 3 3 3 5" xfId="27874"/>
    <cellStyle name="Calculation 5 3 3 4" xfId="22245"/>
    <cellStyle name="Calculation 5 3 3 4 2" xfId="31925"/>
    <cellStyle name="Calculation 5 3 3 5" xfId="21190"/>
    <cellStyle name="Calculation 5 3 3 5 2" xfId="30870"/>
    <cellStyle name="Calculation 5 3 3 6" xfId="19493"/>
    <cellStyle name="Calculation 5 3 3 6 2" xfId="29173"/>
    <cellStyle name="Calculation 5 3 3 7" xfId="26162"/>
    <cellStyle name="Calculation 5 3 4" xfId="16505"/>
    <cellStyle name="Calculation 5 3 4 2" xfId="17140"/>
    <cellStyle name="Calculation 5 3 4 2 2" xfId="22693"/>
    <cellStyle name="Calculation 5 3 4 2 2 2" xfId="32373"/>
    <cellStyle name="Calculation 5 3 4 2 3" xfId="20585"/>
    <cellStyle name="Calculation 5 3 4 2 3 2" xfId="30265"/>
    <cellStyle name="Calculation 5 3 4 2 4" xfId="18598"/>
    <cellStyle name="Calculation 5 3 4 2 4 2" xfId="28278"/>
    <cellStyle name="Calculation 5 3 4 2 5" xfId="26666"/>
    <cellStyle name="Calculation 5 3 4 2 6" xfId="25120"/>
    <cellStyle name="Calculation 5 3 4 3" xfId="17954"/>
    <cellStyle name="Calculation 5 3 4 3 2" xfId="23514"/>
    <cellStyle name="Calculation 5 3 4 3 2 2" xfId="33194"/>
    <cellStyle name="Calculation 5 3 4 3 3" xfId="24208"/>
    <cellStyle name="Calculation 5 3 4 3 3 2" xfId="33888"/>
    <cellStyle name="Calculation 5 3 4 3 4" xfId="18977"/>
    <cellStyle name="Calculation 5 3 4 3 4 2" xfId="28657"/>
    <cellStyle name="Calculation 5 3 4 3 5" xfId="27638"/>
    <cellStyle name="Calculation 5 3 4 4" xfId="22009"/>
    <cellStyle name="Calculation 5 3 4 4 2" xfId="31689"/>
    <cellStyle name="Calculation 5 3 4 5" xfId="19835"/>
    <cellStyle name="Calculation 5 3 4 5 2" xfId="29515"/>
    <cellStyle name="Calculation 5 3 4 6" xfId="24044"/>
    <cellStyle name="Calculation 5 3 4 6 2" xfId="33724"/>
    <cellStyle name="Calculation 5 3 4 7" xfId="26108"/>
    <cellStyle name="Calculation 5 3 5" xfId="17210"/>
    <cellStyle name="Calculation 5 3 5 2" xfId="22763"/>
    <cellStyle name="Calculation 5 3 5 2 2" xfId="32443"/>
    <cellStyle name="Calculation 5 3 5 3" xfId="24056"/>
    <cellStyle name="Calculation 5 3 5 3 2" xfId="33736"/>
    <cellStyle name="Calculation 5 3 5 4" xfId="18436"/>
    <cellStyle name="Calculation 5 3 5 4 2" xfId="28116"/>
    <cellStyle name="Calculation 5 3 5 5" xfId="26725"/>
    <cellStyle name="Calculation 5 3 5 6" xfId="27204"/>
    <cellStyle name="Calculation 5 3 6" xfId="17684"/>
    <cellStyle name="Calculation 5 3 6 2" xfId="23244"/>
    <cellStyle name="Calculation 5 3 6 2 2" xfId="32924"/>
    <cellStyle name="Calculation 5 3 6 3" xfId="18441"/>
    <cellStyle name="Calculation 5 3 6 3 2" xfId="28121"/>
    <cellStyle name="Calculation 5 3 6 4" xfId="24863"/>
    <cellStyle name="Calculation 5 3 6 4 2" xfId="34543"/>
    <cellStyle name="Calculation 5 3 6 5" xfId="27368"/>
    <cellStyle name="Calculation 5 3 7" xfId="21735"/>
    <cellStyle name="Calculation 5 3 7 2" xfId="31415"/>
    <cellStyle name="Calculation 5 3 8" xfId="23915"/>
    <cellStyle name="Calculation 5 3 8 2" xfId="33595"/>
    <cellStyle name="Calculation 5 3 9" xfId="24101"/>
    <cellStyle name="Calculation 5 3 9 2" xfId="33781"/>
    <cellStyle name="Calculation 5 4" xfId="16398"/>
    <cellStyle name="Calculation 5 4 2" xfId="16984"/>
    <cellStyle name="Calculation 5 4 2 2" xfId="22537"/>
    <cellStyle name="Calculation 5 4 2 2 2" xfId="32217"/>
    <cellStyle name="Calculation 5 4 2 3" xfId="21515"/>
    <cellStyle name="Calculation 5 4 2 3 2" xfId="31195"/>
    <cellStyle name="Calculation 5 4 2 4" xfId="24621"/>
    <cellStyle name="Calculation 5 4 2 4 2" xfId="34301"/>
    <cellStyle name="Calculation 5 4 2 5" xfId="26519"/>
    <cellStyle name="Calculation 5 4 2 6" xfId="25724"/>
    <cellStyle name="Calculation 5 4 3" xfId="17847"/>
    <cellStyle name="Calculation 5 4 3 2" xfId="23407"/>
    <cellStyle name="Calculation 5 4 3 2 2" xfId="33087"/>
    <cellStyle name="Calculation 5 4 3 3" xfId="18496"/>
    <cellStyle name="Calculation 5 4 3 3 2" xfId="28176"/>
    <cellStyle name="Calculation 5 4 3 4" xfId="19399"/>
    <cellStyle name="Calculation 5 4 3 4 2" xfId="29079"/>
    <cellStyle name="Calculation 5 4 3 5" xfId="27531"/>
    <cellStyle name="Calculation 5 4 4" xfId="21902"/>
    <cellStyle name="Calculation 5 4 4 2" xfId="31582"/>
    <cellStyle name="Calculation 5 4 5" xfId="21605"/>
    <cellStyle name="Calculation 5 4 5 2" xfId="31285"/>
    <cellStyle name="Calculation 5 4 6" xfId="19052"/>
    <cellStyle name="Calculation 5 4 6 2" xfId="28732"/>
    <cellStyle name="Calculation 5 4 7" xfId="25193"/>
    <cellStyle name="Calculation 5 5" xfId="23995"/>
    <cellStyle name="Calculation 5 5 2" xfId="33675"/>
    <cellStyle name="Calculation 6" xfId="1305"/>
    <cellStyle name="Calculation 6 2" xfId="15966"/>
    <cellStyle name="Calculation 6 2 10" xfId="21332"/>
    <cellStyle name="Calculation 6 2 10 2" xfId="31012"/>
    <cellStyle name="Calculation 6 2 11" xfId="25568"/>
    <cellStyle name="Calculation 6 2 2" xfId="16058"/>
    <cellStyle name="Calculation 6 2 2 2" xfId="16247"/>
    <cellStyle name="Calculation 6 2 2 2 2" xfId="17588"/>
    <cellStyle name="Calculation 6 2 2 2 2 2" xfId="23148"/>
    <cellStyle name="Calculation 6 2 2 2 2 2 2" xfId="32828"/>
    <cellStyle name="Calculation 6 2 2 2 2 3" xfId="20188"/>
    <cellStyle name="Calculation 6 2 2 2 2 3 2" xfId="29868"/>
    <cellStyle name="Calculation 6 2 2 2 2 4" xfId="19544"/>
    <cellStyle name="Calculation 6 2 2 2 2 4 2" xfId="29224"/>
    <cellStyle name="Calculation 6 2 2 2 2 5" xfId="27070"/>
    <cellStyle name="Calculation 6 2 2 2 2 6" xfId="27272"/>
    <cellStyle name="Calculation 6 2 2 2 3" xfId="18269"/>
    <cellStyle name="Calculation 6 2 2 2 3 2" xfId="23829"/>
    <cellStyle name="Calculation 6 2 2 2 3 2 2" xfId="33509"/>
    <cellStyle name="Calculation 6 2 2 2 3 3" xfId="24053"/>
    <cellStyle name="Calculation 6 2 2 2 3 3 2" xfId="33733"/>
    <cellStyle name="Calculation 6 2 2 2 3 4" xfId="19748"/>
    <cellStyle name="Calculation 6 2 2 2 3 4 2" xfId="29428"/>
    <cellStyle name="Calculation 6 2 2 2 3 5" xfId="27953"/>
    <cellStyle name="Calculation 6 2 2 2 4" xfId="22324"/>
    <cellStyle name="Calculation 6 2 2 2 4 2" xfId="32004"/>
    <cellStyle name="Calculation 6 2 2 2 5" xfId="20770"/>
    <cellStyle name="Calculation 6 2 2 2 5 2" xfId="30450"/>
    <cellStyle name="Calculation 6 2 2 2 6" xfId="19074"/>
    <cellStyle name="Calculation 6 2 2 2 6 2" xfId="28754"/>
    <cellStyle name="Calculation 6 2 2 2 7" xfId="25861"/>
    <cellStyle name="Calculation 6 2 2 3" xfId="16584"/>
    <cellStyle name="Calculation 6 2 2 3 2" xfId="17352"/>
    <cellStyle name="Calculation 6 2 2 3 2 2" xfId="22912"/>
    <cellStyle name="Calculation 6 2 2 3 2 2 2" xfId="32592"/>
    <cellStyle name="Calculation 6 2 2 3 2 3" xfId="20906"/>
    <cellStyle name="Calculation 6 2 2 3 2 3 2" xfId="30586"/>
    <cellStyle name="Calculation 6 2 2 3 2 4" xfId="20990"/>
    <cellStyle name="Calculation 6 2 2 3 2 4 2" xfId="30670"/>
    <cellStyle name="Calculation 6 2 2 3 2 5" xfId="26834"/>
    <cellStyle name="Calculation 6 2 2 3 2 6" xfId="25109"/>
    <cellStyle name="Calculation 6 2 2 3 3" xfId="18033"/>
    <cellStyle name="Calculation 6 2 2 3 3 2" xfId="23593"/>
    <cellStyle name="Calculation 6 2 2 3 3 2 2" xfId="33273"/>
    <cellStyle name="Calculation 6 2 2 3 3 3" xfId="24401"/>
    <cellStyle name="Calculation 6 2 2 3 3 3 2" xfId="34081"/>
    <cellStyle name="Calculation 6 2 2 3 3 4" xfId="24593"/>
    <cellStyle name="Calculation 6 2 2 3 3 4 2" xfId="34273"/>
    <cellStyle name="Calculation 6 2 2 3 3 5" xfId="27717"/>
    <cellStyle name="Calculation 6 2 2 3 4" xfId="22088"/>
    <cellStyle name="Calculation 6 2 2 3 4 2" xfId="31768"/>
    <cellStyle name="Calculation 6 2 2 3 5" xfId="19944"/>
    <cellStyle name="Calculation 6 2 2 3 5 2" xfId="29624"/>
    <cellStyle name="Calculation 6 2 2 3 6" xfId="24038"/>
    <cellStyle name="Calculation 6 2 2 3 6 2" xfId="33718"/>
    <cellStyle name="Calculation 6 2 2 3 7" xfId="25606"/>
    <cellStyle name="Calculation 6 2 2 4" xfId="17280"/>
    <cellStyle name="Calculation 6 2 2 4 2" xfId="22840"/>
    <cellStyle name="Calculation 6 2 2 4 2 2" xfId="32520"/>
    <cellStyle name="Calculation 6 2 2 4 3" xfId="20320"/>
    <cellStyle name="Calculation 6 2 2 4 3 2" xfId="30000"/>
    <cellStyle name="Calculation 6 2 2 4 4" xfId="23998"/>
    <cellStyle name="Calculation 6 2 2 4 4 2" xfId="33678"/>
    <cellStyle name="Calculation 6 2 2 4 5" xfId="26777"/>
    <cellStyle name="Calculation 6 2 2 4 6" xfId="26333"/>
    <cellStyle name="Calculation 6 2 2 5" xfId="17763"/>
    <cellStyle name="Calculation 6 2 2 5 2" xfId="23323"/>
    <cellStyle name="Calculation 6 2 2 5 2 2" xfId="33003"/>
    <cellStyle name="Calculation 6 2 2 5 3" xfId="19890"/>
    <cellStyle name="Calculation 6 2 2 5 3 2" xfId="29570"/>
    <cellStyle name="Calculation 6 2 2 5 4" xfId="18830"/>
    <cellStyle name="Calculation 6 2 2 5 4 2" xfId="28510"/>
    <cellStyle name="Calculation 6 2 2 5 5" xfId="27447"/>
    <cellStyle name="Calculation 6 2 2 6" xfId="21816"/>
    <cellStyle name="Calculation 6 2 2 6 2" xfId="31496"/>
    <cellStyle name="Calculation 6 2 2 7" xfId="18725"/>
    <cellStyle name="Calculation 6 2 2 7 2" xfId="28405"/>
    <cellStyle name="Calculation 6 2 2 8" xfId="24825"/>
    <cellStyle name="Calculation 6 2 2 8 2" xfId="34505"/>
    <cellStyle name="Calculation 6 2 2 9" xfId="26048"/>
    <cellStyle name="Calculation 6 2 3" xfId="16127"/>
    <cellStyle name="Calculation 6 2 3 2" xfId="16673"/>
    <cellStyle name="Calculation 6 2 3 2 2" xfId="17475"/>
    <cellStyle name="Calculation 6 2 3 2 2 2" xfId="23035"/>
    <cellStyle name="Calculation 6 2 3 2 2 2 2" xfId="32715"/>
    <cellStyle name="Calculation 6 2 3 2 2 3" xfId="18969"/>
    <cellStyle name="Calculation 6 2 3 2 2 3 2" xfId="28649"/>
    <cellStyle name="Calculation 6 2 3 2 2 4" xfId="21529"/>
    <cellStyle name="Calculation 6 2 3 2 2 4 2" xfId="31209"/>
    <cellStyle name="Calculation 6 2 3 2 2 5" xfId="26957"/>
    <cellStyle name="Calculation 6 2 3 2 2 6" xfId="25223"/>
    <cellStyle name="Calculation 6 2 3 2 3" xfId="18156"/>
    <cellStyle name="Calculation 6 2 3 2 3 2" xfId="23716"/>
    <cellStyle name="Calculation 6 2 3 2 3 2 2" xfId="33396"/>
    <cellStyle name="Calculation 6 2 3 2 3 3" xfId="18375"/>
    <cellStyle name="Calculation 6 2 3 2 3 3 2" xfId="28055"/>
    <cellStyle name="Calculation 6 2 3 2 3 4" xfId="24917"/>
    <cellStyle name="Calculation 6 2 3 2 3 4 2" xfId="34597"/>
    <cellStyle name="Calculation 6 2 3 2 3 5" xfId="27840"/>
    <cellStyle name="Calculation 6 2 3 2 4" xfId="22211"/>
    <cellStyle name="Calculation 6 2 3 2 4 2" xfId="31891"/>
    <cellStyle name="Calculation 6 2 3 2 5" xfId="20779"/>
    <cellStyle name="Calculation 6 2 3 2 5 2" xfId="30459"/>
    <cellStyle name="Calculation 6 2 3 2 6" xfId="20094"/>
    <cellStyle name="Calculation 6 2 3 2 6 2" xfId="29774"/>
    <cellStyle name="Calculation 6 2 3 2 7" xfId="26010"/>
    <cellStyle name="Calculation 6 2 3 3" xfId="16471"/>
    <cellStyle name="Calculation 6 2 3 3 2" xfId="16892"/>
    <cellStyle name="Calculation 6 2 3 3 2 2" xfId="22445"/>
    <cellStyle name="Calculation 6 2 3 3 2 2 2" xfId="32125"/>
    <cellStyle name="Calculation 6 2 3 3 2 3" xfId="23983"/>
    <cellStyle name="Calculation 6 2 3 3 2 3 2" xfId="33663"/>
    <cellStyle name="Calculation 6 2 3 3 2 4" xfId="20828"/>
    <cellStyle name="Calculation 6 2 3 3 2 4 2" xfId="30508"/>
    <cellStyle name="Calculation 6 2 3 3 2 5" xfId="26427"/>
    <cellStyle name="Calculation 6 2 3 3 2 6" xfId="25965"/>
    <cellStyle name="Calculation 6 2 3 3 3" xfId="17920"/>
    <cellStyle name="Calculation 6 2 3 3 3 2" xfId="23480"/>
    <cellStyle name="Calculation 6 2 3 3 3 2 2" xfId="33160"/>
    <cellStyle name="Calculation 6 2 3 3 3 3" xfId="19459"/>
    <cellStyle name="Calculation 6 2 3 3 3 3 2" xfId="29139"/>
    <cellStyle name="Calculation 6 2 3 3 3 4" xfId="18831"/>
    <cellStyle name="Calculation 6 2 3 3 3 4 2" xfId="28511"/>
    <cellStyle name="Calculation 6 2 3 3 3 5" xfId="27604"/>
    <cellStyle name="Calculation 6 2 3 3 4" xfId="21975"/>
    <cellStyle name="Calculation 6 2 3 3 4 2" xfId="31655"/>
    <cellStyle name="Calculation 6 2 3 3 5" xfId="21421"/>
    <cellStyle name="Calculation 6 2 3 3 5 2" xfId="31101"/>
    <cellStyle name="Calculation 6 2 3 3 6" xfId="24608"/>
    <cellStyle name="Calculation 6 2 3 3 6 2" xfId="34288"/>
    <cellStyle name="Calculation 6 2 3 3 7" xfId="26244"/>
    <cellStyle name="Calculation 6 2 3 4" xfId="17181"/>
    <cellStyle name="Calculation 6 2 3 4 2" xfId="22734"/>
    <cellStyle name="Calculation 6 2 3 4 2 2" xfId="32414"/>
    <cellStyle name="Calculation 6 2 3 4 3" xfId="21246"/>
    <cellStyle name="Calculation 6 2 3 4 3 2" xfId="30926"/>
    <cellStyle name="Calculation 6 2 3 4 4" xfId="20630"/>
    <cellStyle name="Calculation 6 2 3 4 4 2" xfId="30310"/>
    <cellStyle name="Calculation 6 2 3 4 5" xfId="26701"/>
    <cellStyle name="Calculation 6 2 3 4 6" xfId="25116"/>
    <cellStyle name="Calculation 6 2 3 5" xfId="17307"/>
    <cellStyle name="Calculation 6 2 3 5 2" xfId="22867"/>
    <cellStyle name="Calculation 6 2 3 5 2 2" xfId="32547"/>
    <cellStyle name="Calculation 6 2 3 5 3" xfId="18896"/>
    <cellStyle name="Calculation 6 2 3 5 3 2" xfId="28576"/>
    <cellStyle name="Calculation 6 2 3 5 4" xfId="21026"/>
    <cellStyle name="Calculation 6 2 3 5 4 2" xfId="30706"/>
    <cellStyle name="Calculation 6 2 3 5 5" xfId="27157"/>
    <cellStyle name="Calculation 6 2 3 6" xfId="21697"/>
    <cellStyle name="Calculation 6 2 3 6 2" xfId="31377"/>
    <cellStyle name="Calculation 6 2 3 7" xfId="20156"/>
    <cellStyle name="Calculation 6 2 3 7 2" xfId="29836"/>
    <cellStyle name="Calculation 6 2 3 8" xfId="20345"/>
    <cellStyle name="Calculation 6 2 3 8 2" xfId="30025"/>
    <cellStyle name="Calculation 6 2 3 9" xfId="25557"/>
    <cellStyle name="Calculation 6 2 4" xfId="16095"/>
    <cellStyle name="Calculation 6 2 4 2" xfId="17443"/>
    <cellStyle name="Calculation 6 2 4 2 2" xfId="23003"/>
    <cellStyle name="Calculation 6 2 4 2 2 2" xfId="32683"/>
    <cellStyle name="Calculation 6 2 4 2 3" xfId="20458"/>
    <cellStyle name="Calculation 6 2 4 2 3 2" xfId="30138"/>
    <cellStyle name="Calculation 6 2 4 2 4" xfId="18563"/>
    <cellStyle name="Calculation 6 2 4 2 4 2" xfId="28243"/>
    <cellStyle name="Calculation 6 2 4 2 5" xfId="26925"/>
    <cellStyle name="Calculation 6 2 4 2 6" xfId="25056"/>
    <cellStyle name="Calculation 6 2 4 3" xfId="18124"/>
    <cellStyle name="Calculation 6 2 4 3 2" xfId="23684"/>
    <cellStyle name="Calculation 6 2 4 3 2 2" xfId="33364"/>
    <cellStyle name="Calculation 6 2 4 3 3" xfId="24141"/>
    <cellStyle name="Calculation 6 2 4 3 3 2" xfId="33821"/>
    <cellStyle name="Calculation 6 2 4 3 4" xfId="16837"/>
    <cellStyle name="Calculation 6 2 4 3 4 2" xfId="26186"/>
    <cellStyle name="Calculation 6 2 4 3 5" xfId="27808"/>
    <cellStyle name="Calculation 6 2 4 4" xfId="22179"/>
    <cellStyle name="Calculation 6 2 4 4 2" xfId="31859"/>
    <cellStyle name="Calculation 6 2 4 5" xfId="20790"/>
    <cellStyle name="Calculation 6 2 4 5 2" xfId="30470"/>
    <cellStyle name="Calculation 6 2 4 6" xfId="19581"/>
    <cellStyle name="Calculation 6 2 4 6 2" xfId="29261"/>
    <cellStyle name="Calculation 6 2 4 7" xfId="26016"/>
    <cellStyle name="Calculation 6 2 5" xfId="16439"/>
    <cellStyle name="Calculation 6 2 5 2" xfId="17011"/>
    <cellStyle name="Calculation 6 2 5 2 2" xfId="22564"/>
    <cellStyle name="Calculation 6 2 5 2 2 2" xfId="32244"/>
    <cellStyle name="Calculation 6 2 5 2 3" xfId="21135"/>
    <cellStyle name="Calculation 6 2 5 2 3 2" xfId="30815"/>
    <cellStyle name="Calculation 6 2 5 2 4" xfId="21186"/>
    <cellStyle name="Calculation 6 2 5 2 4 2" xfId="30866"/>
    <cellStyle name="Calculation 6 2 5 2 5" xfId="26546"/>
    <cellStyle name="Calculation 6 2 5 2 6" xfId="25991"/>
    <cellStyle name="Calculation 6 2 5 3" xfId="17888"/>
    <cellStyle name="Calculation 6 2 5 3 2" xfId="23448"/>
    <cellStyle name="Calculation 6 2 5 3 2 2" xfId="33128"/>
    <cellStyle name="Calculation 6 2 5 3 3" xfId="20624"/>
    <cellStyle name="Calculation 6 2 5 3 3 2" xfId="30304"/>
    <cellStyle name="Calculation 6 2 5 3 4" xfId="24283"/>
    <cellStyle name="Calculation 6 2 5 3 4 2" xfId="33963"/>
    <cellStyle name="Calculation 6 2 5 3 5" xfId="27572"/>
    <cellStyle name="Calculation 6 2 5 4" xfId="21943"/>
    <cellStyle name="Calculation 6 2 5 4 2" xfId="31623"/>
    <cellStyle name="Calculation 6 2 5 5" xfId="19577"/>
    <cellStyle name="Calculation 6 2 5 5 2" xfId="29257"/>
    <cellStyle name="Calculation 6 2 5 6" xfId="24883"/>
    <cellStyle name="Calculation 6 2 5 6 2" xfId="34563"/>
    <cellStyle name="Calculation 6 2 5 7" xfId="26253"/>
    <cellStyle name="Calculation 6 2 6" xfId="17228"/>
    <cellStyle name="Calculation 6 2 6 2" xfId="22781"/>
    <cellStyle name="Calculation 6 2 6 2 2" xfId="32461"/>
    <cellStyle name="Calculation 6 2 6 3" xfId="19143"/>
    <cellStyle name="Calculation 6 2 6 3 2" xfId="28823"/>
    <cellStyle name="Calculation 6 2 6 4" xfId="20480"/>
    <cellStyle name="Calculation 6 2 6 4 2" xfId="30160"/>
    <cellStyle name="Calculation 6 2 6 5" xfId="26741"/>
    <cellStyle name="Calculation 6 2 6 6" xfId="26311"/>
    <cellStyle name="Calculation 6 2 7" xfId="17310"/>
    <cellStyle name="Calculation 6 2 7 2" xfId="22870"/>
    <cellStyle name="Calculation 6 2 7 2 2" xfId="32550"/>
    <cellStyle name="Calculation 6 2 7 3" xfId="21302"/>
    <cellStyle name="Calculation 6 2 7 3 2" xfId="30982"/>
    <cellStyle name="Calculation 6 2 7 4" xfId="19574"/>
    <cellStyle name="Calculation 6 2 7 4 2" xfId="29254"/>
    <cellStyle name="Calculation 6 2 7 5" xfId="26356"/>
    <cellStyle name="Calculation 6 2 8" xfId="21664"/>
    <cellStyle name="Calculation 6 2 8 2" xfId="31344"/>
    <cellStyle name="Calculation 6 2 9" xfId="24188"/>
    <cellStyle name="Calculation 6 2 9 2" xfId="33868"/>
    <cellStyle name="Calculation 6 3" xfId="16011"/>
    <cellStyle name="Calculation 6 3 10" xfId="25308"/>
    <cellStyle name="Calculation 6 3 2" xfId="16283"/>
    <cellStyle name="Calculation 6 3 2 2" xfId="16754"/>
    <cellStyle name="Calculation 6 3 2 2 2" xfId="17624"/>
    <cellStyle name="Calculation 6 3 2 2 2 2" xfId="23184"/>
    <cellStyle name="Calculation 6 3 2 2 2 2 2" xfId="32864"/>
    <cellStyle name="Calculation 6 3 2 2 2 3" xfId="19777"/>
    <cellStyle name="Calculation 6 3 2 2 2 3 2" xfId="29457"/>
    <cellStyle name="Calculation 6 3 2 2 2 4" xfId="19207"/>
    <cellStyle name="Calculation 6 3 2 2 2 4 2" xfId="28887"/>
    <cellStyle name="Calculation 6 3 2 2 2 5" xfId="27106"/>
    <cellStyle name="Calculation 6 3 2 2 2 6" xfId="27308"/>
    <cellStyle name="Calculation 6 3 2 2 3" xfId="18305"/>
    <cellStyle name="Calculation 6 3 2 2 3 2" xfId="23865"/>
    <cellStyle name="Calculation 6 3 2 2 3 2 2" xfId="33545"/>
    <cellStyle name="Calculation 6 3 2 2 3 3" xfId="24565"/>
    <cellStyle name="Calculation 6 3 2 2 3 3 2" xfId="34245"/>
    <cellStyle name="Calculation 6 3 2 2 3 4" xfId="21254"/>
    <cellStyle name="Calculation 6 3 2 2 3 4 2" xfId="30934"/>
    <cellStyle name="Calculation 6 3 2 2 3 5" xfId="27989"/>
    <cellStyle name="Calculation 6 3 2 2 4" xfId="22360"/>
    <cellStyle name="Calculation 6 3 2 2 4 2" xfId="32040"/>
    <cellStyle name="Calculation 6 3 2 2 5" xfId="23993"/>
    <cellStyle name="Calculation 6 3 2 2 5 2" xfId="33673"/>
    <cellStyle name="Calculation 6 3 2 2 6" xfId="18929"/>
    <cellStyle name="Calculation 6 3 2 2 6 2" xfId="28609"/>
    <cellStyle name="Calculation 6 3 2 2 7" xfId="25442"/>
    <cellStyle name="Calculation 6 3 2 3" xfId="16620"/>
    <cellStyle name="Calculation 6 3 2 3 2" xfId="17388"/>
    <cellStyle name="Calculation 6 3 2 3 2 2" xfId="22948"/>
    <cellStyle name="Calculation 6 3 2 3 2 2 2" xfId="32628"/>
    <cellStyle name="Calculation 6 3 2 3 2 3" xfId="20713"/>
    <cellStyle name="Calculation 6 3 2 3 2 3 2" xfId="30393"/>
    <cellStyle name="Calculation 6 3 2 3 2 4" xfId="19990"/>
    <cellStyle name="Calculation 6 3 2 3 2 4 2" xfId="29670"/>
    <cellStyle name="Calculation 6 3 2 3 2 5" xfId="26870"/>
    <cellStyle name="Calculation 6 3 2 3 2 6" xfId="25061"/>
    <cellStyle name="Calculation 6 3 2 3 3" xfId="18069"/>
    <cellStyle name="Calculation 6 3 2 3 3 2" xfId="23629"/>
    <cellStyle name="Calculation 6 3 2 3 3 2 2" xfId="33309"/>
    <cellStyle name="Calculation 6 3 2 3 3 3" xfId="19778"/>
    <cellStyle name="Calculation 6 3 2 3 3 3 2" xfId="29458"/>
    <cellStyle name="Calculation 6 3 2 3 3 4" xfId="19558"/>
    <cellStyle name="Calculation 6 3 2 3 3 4 2" xfId="29238"/>
    <cellStyle name="Calculation 6 3 2 3 3 5" xfId="27753"/>
    <cellStyle name="Calculation 6 3 2 3 4" xfId="22124"/>
    <cellStyle name="Calculation 6 3 2 3 4 2" xfId="31804"/>
    <cellStyle name="Calculation 6 3 2 3 5" xfId="21114"/>
    <cellStyle name="Calculation 6 3 2 3 5 2" xfId="30794"/>
    <cellStyle name="Calculation 6 3 2 3 6" xfId="24355"/>
    <cellStyle name="Calculation 6 3 2 3 6 2" xfId="34035"/>
    <cellStyle name="Calculation 6 3 2 3 7" xfId="25261"/>
    <cellStyle name="Calculation 6 3 2 4" xfId="17275"/>
    <cellStyle name="Calculation 6 3 2 4 2" xfId="22835"/>
    <cellStyle name="Calculation 6 3 2 4 2 2" xfId="32515"/>
    <cellStyle name="Calculation 6 3 2 4 3" xfId="18751"/>
    <cellStyle name="Calculation 6 3 2 4 3 2" xfId="28431"/>
    <cellStyle name="Calculation 6 3 2 4 4" xfId="24050"/>
    <cellStyle name="Calculation 6 3 2 4 4 2" xfId="33730"/>
    <cellStyle name="Calculation 6 3 2 4 5" xfId="26772"/>
    <cellStyle name="Calculation 6 3 2 4 6" xfId="26329"/>
    <cellStyle name="Calculation 6 3 2 5" xfId="17799"/>
    <cellStyle name="Calculation 6 3 2 5 2" xfId="23359"/>
    <cellStyle name="Calculation 6 3 2 5 2 2" xfId="33039"/>
    <cellStyle name="Calculation 6 3 2 5 3" xfId="20365"/>
    <cellStyle name="Calculation 6 3 2 5 3 2" xfId="30045"/>
    <cellStyle name="Calculation 6 3 2 5 4" xfId="19807"/>
    <cellStyle name="Calculation 6 3 2 5 4 2" xfId="29487"/>
    <cellStyle name="Calculation 6 3 2 5 5" xfId="27483"/>
    <cellStyle name="Calculation 6 3 2 6" xfId="21854"/>
    <cellStyle name="Calculation 6 3 2 6 2" xfId="31534"/>
    <cellStyle name="Calculation 6 3 2 7" xfId="22390"/>
    <cellStyle name="Calculation 6 3 2 7 2" xfId="32070"/>
    <cellStyle name="Calculation 6 3 2 8" xfId="20831"/>
    <cellStyle name="Calculation 6 3 2 8 2" xfId="30511"/>
    <cellStyle name="Calculation 6 3 2 9" xfId="26231"/>
    <cellStyle name="Calculation 6 3 3" xfId="16175"/>
    <cellStyle name="Calculation 6 3 3 2" xfId="17516"/>
    <cellStyle name="Calculation 6 3 3 2 2" xfId="23076"/>
    <cellStyle name="Calculation 6 3 3 2 2 2" xfId="32756"/>
    <cellStyle name="Calculation 6 3 3 2 3" xfId="18734"/>
    <cellStyle name="Calculation 6 3 3 2 3 2" xfId="28414"/>
    <cellStyle name="Calculation 6 3 3 2 4" xfId="19080"/>
    <cellStyle name="Calculation 6 3 3 2 4 2" xfId="28760"/>
    <cellStyle name="Calculation 6 3 3 2 5" xfId="26998"/>
    <cellStyle name="Calculation 6 3 3 2 6" xfId="25748"/>
    <cellStyle name="Calculation 6 3 3 3" xfId="18197"/>
    <cellStyle name="Calculation 6 3 3 3 2" xfId="23757"/>
    <cellStyle name="Calculation 6 3 3 3 2 2" xfId="33437"/>
    <cellStyle name="Calculation 6 3 3 3 3" xfId="24347"/>
    <cellStyle name="Calculation 6 3 3 3 3 2" xfId="34027"/>
    <cellStyle name="Calculation 6 3 3 3 4" xfId="24601"/>
    <cellStyle name="Calculation 6 3 3 3 4 2" xfId="34281"/>
    <cellStyle name="Calculation 6 3 3 3 5" xfId="27881"/>
    <cellStyle name="Calculation 6 3 3 4" xfId="22252"/>
    <cellStyle name="Calculation 6 3 3 4 2" xfId="31932"/>
    <cellStyle name="Calculation 6 3 3 5" xfId="20241"/>
    <cellStyle name="Calculation 6 3 3 5 2" xfId="29921"/>
    <cellStyle name="Calculation 6 3 3 6" xfId="18712"/>
    <cellStyle name="Calculation 6 3 3 6 2" xfId="28392"/>
    <cellStyle name="Calculation 6 3 3 7" xfId="25925"/>
    <cellStyle name="Calculation 6 3 4" xfId="16512"/>
    <cellStyle name="Calculation 6 3 4 2" xfId="16885"/>
    <cellStyle name="Calculation 6 3 4 2 2" xfId="22438"/>
    <cellStyle name="Calculation 6 3 4 2 2 2" xfId="32118"/>
    <cellStyle name="Calculation 6 3 4 2 3" xfId="19886"/>
    <cellStyle name="Calculation 6 3 4 2 3 2" xfId="29566"/>
    <cellStyle name="Calculation 6 3 4 2 4" xfId="18463"/>
    <cellStyle name="Calculation 6 3 4 2 4 2" xfId="28143"/>
    <cellStyle name="Calculation 6 3 4 2 5" xfId="26420"/>
    <cellStyle name="Calculation 6 3 4 2 6" xfId="26256"/>
    <cellStyle name="Calculation 6 3 4 3" xfId="17961"/>
    <cellStyle name="Calculation 6 3 4 3 2" xfId="23521"/>
    <cellStyle name="Calculation 6 3 4 3 2 2" xfId="33201"/>
    <cellStyle name="Calculation 6 3 4 3 3" xfId="21346"/>
    <cellStyle name="Calculation 6 3 4 3 3 2" xfId="31026"/>
    <cellStyle name="Calculation 6 3 4 3 4" xfId="18730"/>
    <cellStyle name="Calculation 6 3 4 3 4 2" xfId="28410"/>
    <cellStyle name="Calculation 6 3 4 3 5" xfId="27645"/>
    <cellStyle name="Calculation 6 3 4 4" xfId="22016"/>
    <cellStyle name="Calculation 6 3 4 4 2" xfId="31696"/>
    <cellStyle name="Calculation 6 3 4 5" xfId="20698"/>
    <cellStyle name="Calculation 6 3 4 5 2" xfId="30378"/>
    <cellStyle name="Calculation 6 3 4 6" xfId="21057"/>
    <cellStyle name="Calculation 6 3 4 6 2" xfId="30737"/>
    <cellStyle name="Calculation 6 3 4 7" xfId="25816"/>
    <cellStyle name="Calculation 6 3 5" xfId="17207"/>
    <cellStyle name="Calculation 6 3 5 2" xfId="22760"/>
    <cellStyle name="Calculation 6 3 5 2 2" xfId="32440"/>
    <cellStyle name="Calculation 6 3 5 3" xfId="21595"/>
    <cellStyle name="Calculation 6 3 5 3 2" xfId="31275"/>
    <cellStyle name="Calculation 6 3 5 4" xfId="24613"/>
    <cellStyle name="Calculation 6 3 5 4 2" xfId="34293"/>
    <cellStyle name="Calculation 6 3 5 5" xfId="26722"/>
    <cellStyle name="Calculation 6 3 5 6" xfId="27145"/>
    <cellStyle name="Calculation 6 3 6" xfId="17691"/>
    <cellStyle name="Calculation 6 3 6 2" xfId="23251"/>
    <cellStyle name="Calculation 6 3 6 2 2" xfId="32931"/>
    <cellStyle name="Calculation 6 3 6 3" xfId="21119"/>
    <cellStyle name="Calculation 6 3 6 3 2" xfId="30799"/>
    <cellStyle name="Calculation 6 3 6 4" xfId="24628"/>
    <cellStyle name="Calculation 6 3 6 4 2" xfId="34308"/>
    <cellStyle name="Calculation 6 3 6 5" xfId="27375"/>
    <cellStyle name="Calculation 6 3 7" xfId="21742"/>
    <cellStyle name="Calculation 6 3 7 2" xfId="31422"/>
    <cellStyle name="Calculation 6 3 8" xfId="21624"/>
    <cellStyle name="Calculation 6 3 8 2" xfId="31304"/>
    <cellStyle name="Calculation 6 3 9" xfId="20211"/>
    <cellStyle name="Calculation 6 3 9 2" xfId="29891"/>
    <cellStyle name="Calculation 6 4" xfId="16405"/>
    <cellStyle name="Calculation 6 4 2" xfId="16983"/>
    <cellStyle name="Calculation 6 4 2 2" xfId="22536"/>
    <cellStyle name="Calculation 6 4 2 2 2" xfId="32216"/>
    <cellStyle name="Calculation 6 4 2 3" xfId="19917"/>
    <cellStyle name="Calculation 6 4 2 3 2" xfId="29597"/>
    <cellStyle name="Calculation 6 4 2 4" xfId="24778"/>
    <cellStyle name="Calculation 6 4 2 4 2" xfId="34458"/>
    <cellStyle name="Calculation 6 4 2 5" xfId="26518"/>
    <cellStyle name="Calculation 6 4 2 6" xfId="25588"/>
    <cellStyle name="Calculation 6 4 3" xfId="17854"/>
    <cellStyle name="Calculation 6 4 3 2" xfId="23414"/>
    <cellStyle name="Calculation 6 4 3 2 2" xfId="33094"/>
    <cellStyle name="Calculation 6 4 3 3" xfId="20936"/>
    <cellStyle name="Calculation 6 4 3 3 2" xfId="30616"/>
    <cellStyle name="Calculation 6 4 3 4" xfId="24405"/>
    <cellStyle name="Calculation 6 4 3 4 2" xfId="34085"/>
    <cellStyle name="Calculation 6 4 3 5" xfId="27538"/>
    <cellStyle name="Calculation 6 4 4" xfId="21909"/>
    <cellStyle name="Calculation 6 4 4 2" xfId="31589"/>
    <cellStyle name="Calculation 6 4 5" xfId="20616"/>
    <cellStyle name="Calculation 6 4 5 2" xfId="30296"/>
    <cellStyle name="Calculation 6 4 6" xfId="20242"/>
    <cellStyle name="Calculation 6 4 6 2" xfId="29922"/>
    <cellStyle name="Calculation 6 4 7" xfId="25664"/>
    <cellStyle name="Calculation 6 5" xfId="24471"/>
    <cellStyle name="Calculation 6 5 2" xfId="34151"/>
    <cellStyle name="Calculation 7" xfId="104"/>
    <cellStyle name="Calculation 7 2" xfId="15938"/>
    <cellStyle name="Calculation 7 2 10" xfId="18858"/>
    <cellStyle name="Calculation 7 2 10 2" xfId="28538"/>
    <cellStyle name="Calculation 7 2 11" xfId="25950"/>
    <cellStyle name="Calculation 7 2 2" xfId="16014"/>
    <cellStyle name="Calculation 7 2 2 2" xfId="16180"/>
    <cellStyle name="Calculation 7 2 2 2 2" xfId="17521"/>
    <cellStyle name="Calculation 7 2 2 2 2 2" xfId="23081"/>
    <cellStyle name="Calculation 7 2 2 2 2 2 2" xfId="32761"/>
    <cellStyle name="Calculation 7 2 2 2 2 3" xfId="24331"/>
    <cellStyle name="Calculation 7 2 2 2 2 3 2" xfId="34011"/>
    <cellStyle name="Calculation 7 2 2 2 2 4" xfId="21108"/>
    <cellStyle name="Calculation 7 2 2 2 2 4 2" xfId="30788"/>
    <cellStyle name="Calculation 7 2 2 2 2 5" xfId="27003"/>
    <cellStyle name="Calculation 7 2 2 2 2 6" xfId="25160"/>
    <cellStyle name="Calculation 7 2 2 2 3" xfId="18202"/>
    <cellStyle name="Calculation 7 2 2 2 3 2" xfId="23762"/>
    <cellStyle name="Calculation 7 2 2 2 3 2 2" xfId="33442"/>
    <cellStyle name="Calculation 7 2 2 2 3 3" xfId="24293"/>
    <cellStyle name="Calculation 7 2 2 2 3 3 2" xfId="33973"/>
    <cellStyle name="Calculation 7 2 2 2 3 4" xfId="24884"/>
    <cellStyle name="Calculation 7 2 2 2 3 4 2" xfId="34564"/>
    <cellStyle name="Calculation 7 2 2 2 3 5" xfId="27886"/>
    <cellStyle name="Calculation 7 2 2 2 4" xfId="22257"/>
    <cellStyle name="Calculation 7 2 2 2 4 2" xfId="31937"/>
    <cellStyle name="Calculation 7 2 2 2 5" xfId="21520"/>
    <cellStyle name="Calculation 7 2 2 2 5 2" xfId="31200"/>
    <cellStyle name="Calculation 7 2 2 2 6" xfId="19791"/>
    <cellStyle name="Calculation 7 2 2 2 6 2" xfId="29471"/>
    <cellStyle name="Calculation 7 2 2 2 7" xfId="25630"/>
    <cellStyle name="Calculation 7 2 2 3" xfId="16517"/>
    <cellStyle name="Calculation 7 2 2 3 2" xfId="17050"/>
    <cellStyle name="Calculation 7 2 2 3 2 2" xfId="22603"/>
    <cellStyle name="Calculation 7 2 2 3 2 2 2" xfId="32283"/>
    <cellStyle name="Calculation 7 2 2 3 2 3" xfId="21037"/>
    <cellStyle name="Calculation 7 2 2 3 2 3 2" xfId="30717"/>
    <cellStyle name="Calculation 7 2 2 3 2 4" xfId="18567"/>
    <cellStyle name="Calculation 7 2 2 3 2 4 2" xfId="28247"/>
    <cellStyle name="Calculation 7 2 2 3 2 5" xfId="26585"/>
    <cellStyle name="Calculation 7 2 2 3 2 6" xfId="26167"/>
    <cellStyle name="Calculation 7 2 2 3 3" xfId="17966"/>
    <cellStyle name="Calculation 7 2 2 3 3 2" xfId="23526"/>
    <cellStyle name="Calculation 7 2 2 3 3 2 2" xfId="33206"/>
    <cellStyle name="Calculation 7 2 2 3 3 3" xfId="18552"/>
    <cellStyle name="Calculation 7 2 2 3 3 3 2" xfId="28232"/>
    <cellStyle name="Calculation 7 2 2 3 3 4" xfId="19102"/>
    <cellStyle name="Calculation 7 2 2 3 3 4 2" xfId="28782"/>
    <cellStyle name="Calculation 7 2 2 3 3 5" xfId="27650"/>
    <cellStyle name="Calculation 7 2 2 3 4" xfId="22021"/>
    <cellStyle name="Calculation 7 2 2 3 4 2" xfId="31701"/>
    <cellStyle name="Calculation 7 2 2 3 5" xfId="19274"/>
    <cellStyle name="Calculation 7 2 2 3 5 2" xfId="28954"/>
    <cellStyle name="Calculation 7 2 2 3 6" xfId="21180"/>
    <cellStyle name="Calculation 7 2 2 3 6 2" xfId="30860"/>
    <cellStyle name="Calculation 7 2 2 3 7" xfId="26008"/>
    <cellStyle name="Calculation 7 2 2 4" xfId="17236"/>
    <cellStyle name="Calculation 7 2 2 4 2" xfId="22789"/>
    <cellStyle name="Calculation 7 2 2 4 2 2" xfId="32469"/>
    <cellStyle name="Calculation 7 2 2 4 3" xfId="18575"/>
    <cellStyle name="Calculation 7 2 2 4 3 2" xfId="28255"/>
    <cellStyle name="Calculation 7 2 2 4 4" xfId="20725"/>
    <cellStyle name="Calculation 7 2 2 4 4 2" xfId="30405"/>
    <cellStyle name="Calculation 7 2 2 4 5" xfId="26747"/>
    <cellStyle name="Calculation 7 2 2 4 6" xfId="26335"/>
    <cellStyle name="Calculation 7 2 2 5" xfId="17696"/>
    <cellStyle name="Calculation 7 2 2 5 2" xfId="23256"/>
    <cellStyle name="Calculation 7 2 2 5 2 2" xfId="32936"/>
    <cellStyle name="Calculation 7 2 2 5 3" xfId="24367"/>
    <cellStyle name="Calculation 7 2 2 5 3 2" xfId="34047"/>
    <cellStyle name="Calculation 7 2 2 5 4" xfId="18859"/>
    <cellStyle name="Calculation 7 2 2 5 4 2" xfId="28539"/>
    <cellStyle name="Calculation 7 2 2 5 5" xfId="27380"/>
    <cellStyle name="Calculation 7 2 2 6" xfId="21747"/>
    <cellStyle name="Calculation 7 2 2 6 2" xfId="31427"/>
    <cellStyle name="Calculation 7 2 2 7" xfId="18635"/>
    <cellStyle name="Calculation 7 2 2 7 2" xfId="28315"/>
    <cellStyle name="Calculation 7 2 2 8" xfId="20203"/>
    <cellStyle name="Calculation 7 2 2 8 2" xfId="29883"/>
    <cellStyle name="Calculation 7 2 2 9" xfId="25532"/>
    <cellStyle name="Calculation 7 2 3" xfId="16133"/>
    <cellStyle name="Calculation 7 2 3 2" xfId="16679"/>
    <cellStyle name="Calculation 7 2 3 2 2" xfId="17481"/>
    <cellStyle name="Calculation 7 2 3 2 2 2" xfId="23041"/>
    <cellStyle name="Calculation 7 2 3 2 2 2 2" xfId="32721"/>
    <cellStyle name="Calculation 7 2 3 2 2 3" xfId="19942"/>
    <cellStyle name="Calculation 7 2 3 2 2 3 2" xfId="29622"/>
    <cellStyle name="Calculation 7 2 3 2 2 4" xfId="21522"/>
    <cellStyle name="Calculation 7 2 3 2 2 4 2" xfId="31202"/>
    <cellStyle name="Calculation 7 2 3 2 2 5" xfId="26963"/>
    <cellStyle name="Calculation 7 2 3 2 2 6" xfId="25635"/>
    <cellStyle name="Calculation 7 2 3 2 3" xfId="18162"/>
    <cellStyle name="Calculation 7 2 3 2 3 2" xfId="23722"/>
    <cellStyle name="Calculation 7 2 3 2 3 2 2" xfId="33402"/>
    <cellStyle name="Calculation 7 2 3 2 3 3" xfId="24135"/>
    <cellStyle name="Calculation 7 2 3 2 3 3 2" xfId="33815"/>
    <cellStyle name="Calculation 7 2 3 2 3 4" xfId="24916"/>
    <cellStyle name="Calculation 7 2 3 2 3 4 2" xfId="34596"/>
    <cellStyle name="Calculation 7 2 3 2 3 5" xfId="27846"/>
    <cellStyle name="Calculation 7 2 3 2 4" xfId="22217"/>
    <cellStyle name="Calculation 7 2 3 2 4 2" xfId="31897"/>
    <cellStyle name="Calculation 7 2 3 2 5" xfId="18781"/>
    <cellStyle name="Calculation 7 2 3 2 5 2" xfId="28461"/>
    <cellStyle name="Calculation 7 2 3 2 6" xfId="18480"/>
    <cellStyle name="Calculation 7 2 3 2 6 2" xfId="28160"/>
    <cellStyle name="Calculation 7 2 3 2 7" xfId="25470"/>
    <cellStyle name="Calculation 7 2 3 3" xfId="16477"/>
    <cellStyle name="Calculation 7 2 3 3 2" xfId="16864"/>
    <cellStyle name="Calculation 7 2 3 3 2 2" xfId="22417"/>
    <cellStyle name="Calculation 7 2 3 3 2 2 2" xfId="32097"/>
    <cellStyle name="Calculation 7 2 3 3 2 3" xfId="20045"/>
    <cellStyle name="Calculation 7 2 3 3 2 3 2" xfId="29725"/>
    <cellStyle name="Calculation 7 2 3 3 2 4" xfId="21197"/>
    <cellStyle name="Calculation 7 2 3 3 2 4 2" xfId="30877"/>
    <cellStyle name="Calculation 7 2 3 3 2 5" xfId="26399"/>
    <cellStyle name="Calculation 7 2 3 3 2 6" xfId="26074"/>
    <cellStyle name="Calculation 7 2 3 3 3" xfId="17926"/>
    <cellStyle name="Calculation 7 2 3 3 3 2" xfId="23486"/>
    <cellStyle name="Calculation 7 2 3 3 3 2 2" xfId="33166"/>
    <cellStyle name="Calculation 7 2 3 3 3 3" xfId="23992"/>
    <cellStyle name="Calculation 7 2 3 3 3 3 2" xfId="33672"/>
    <cellStyle name="Calculation 7 2 3 3 3 4" xfId="19796"/>
    <cellStyle name="Calculation 7 2 3 3 3 4 2" xfId="29476"/>
    <cellStyle name="Calculation 7 2 3 3 3 5" xfId="27610"/>
    <cellStyle name="Calculation 7 2 3 3 4" xfId="21981"/>
    <cellStyle name="Calculation 7 2 3 3 4 2" xfId="31661"/>
    <cellStyle name="Calculation 7 2 3 3 5" xfId="21203"/>
    <cellStyle name="Calculation 7 2 3 3 5 2" xfId="30883"/>
    <cellStyle name="Calculation 7 2 3 3 6" xfId="21265"/>
    <cellStyle name="Calculation 7 2 3 3 6 2" xfId="30945"/>
    <cellStyle name="Calculation 7 2 3 3 7" xfId="25314"/>
    <cellStyle name="Calculation 7 2 3 4" xfId="17191"/>
    <cellStyle name="Calculation 7 2 3 4 2" xfId="22744"/>
    <cellStyle name="Calculation 7 2 3 4 2 2" xfId="32424"/>
    <cellStyle name="Calculation 7 2 3 4 3" xfId="19225"/>
    <cellStyle name="Calculation 7 2 3 4 3 2" xfId="28905"/>
    <cellStyle name="Calculation 7 2 3 4 4" xfId="24642"/>
    <cellStyle name="Calculation 7 2 3 4 4 2" xfId="34322"/>
    <cellStyle name="Calculation 7 2 3 4 5" xfId="26708"/>
    <cellStyle name="Calculation 7 2 3 4 6" xfId="26354"/>
    <cellStyle name="Calculation 7 2 3 5" xfId="17656"/>
    <cellStyle name="Calculation 7 2 3 5 2" xfId="23216"/>
    <cellStyle name="Calculation 7 2 3 5 2 2" xfId="32896"/>
    <cellStyle name="Calculation 7 2 3 5 3" xfId="24305"/>
    <cellStyle name="Calculation 7 2 3 5 3 2" xfId="33985"/>
    <cellStyle name="Calculation 7 2 3 5 4" xfId="20758"/>
    <cellStyle name="Calculation 7 2 3 5 4 2" xfId="30438"/>
    <cellStyle name="Calculation 7 2 3 5 5" xfId="27340"/>
    <cellStyle name="Calculation 7 2 3 6" xfId="21703"/>
    <cellStyle name="Calculation 7 2 3 6 2" xfId="31383"/>
    <cellStyle name="Calculation 7 2 3 7" xfId="21276"/>
    <cellStyle name="Calculation 7 2 3 7 2" xfId="30956"/>
    <cellStyle name="Calculation 7 2 3 8" xfId="24817"/>
    <cellStyle name="Calculation 7 2 3 8 2" xfId="34497"/>
    <cellStyle name="Calculation 7 2 3 9" xfId="25618"/>
    <cellStyle name="Calculation 7 2 4" xfId="16067"/>
    <cellStyle name="Calculation 7 2 4 2" xfId="17415"/>
    <cellStyle name="Calculation 7 2 4 2 2" xfId="22975"/>
    <cellStyle name="Calculation 7 2 4 2 2 2" xfId="32655"/>
    <cellStyle name="Calculation 7 2 4 2 3" xfId="21467"/>
    <cellStyle name="Calculation 7 2 4 2 3 2" xfId="31147"/>
    <cellStyle name="Calculation 7 2 4 2 4" xfId="19458"/>
    <cellStyle name="Calculation 7 2 4 2 4 2" xfId="29138"/>
    <cellStyle name="Calculation 7 2 4 2 5" xfId="26897"/>
    <cellStyle name="Calculation 7 2 4 2 6" xfId="25091"/>
    <cellStyle name="Calculation 7 2 4 3" xfId="18096"/>
    <cellStyle name="Calculation 7 2 4 3 2" xfId="23656"/>
    <cellStyle name="Calculation 7 2 4 3 2 2" xfId="33336"/>
    <cellStyle name="Calculation 7 2 4 3 3" xfId="24395"/>
    <cellStyle name="Calculation 7 2 4 3 3 2" xfId="34075"/>
    <cellStyle name="Calculation 7 2 4 3 4" xfId="24649"/>
    <cellStyle name="Calculation 7 2 4 3 4 2" xfId="34329"/>
    <cellStyle name="Calculation 7 2 4 3 5" xfId="27780"/>
    <cellStyle name="Calculation 7 2 4 4" xfId="22151"/>
    <cellStyle name="Calculation 7 2 4 4 2" xfId="31831"/>
    <cellStyle name="Calculation 7 2 4 5" xfId="19156"/>
    <cellStyle name="Calculation 7 2 4 5 2" xfId="28836"/>
    <cellStyle name="Calculation 7 2 4 6" xfId="18431"/>
    <cellStyle name="Calculation 7 2 4 6 2" xfId="28111"/>
    <cellStyle name="Calculation 7 2 4 7" xfId="25614"/>
    <cellStyle name="Calculation 7 2 5" xfId="16411"/>
    <cellStyle name="Calculation 7 2 5 2" xfId="17015"/>
    <cellStyle name="Calculation 7 2 5 2 2" xfId="22568"/>
    <cellStyle name="Calculation 7 2 5 2 2 2" xfId="32248"/>
    <cellStyle name="Calculation 7 2 5 2 3" xfId="20734"/>
    <cellStyle name="Calculation 7 2 5 2 3 2" xfId="30414"/>
    <cellStyle name="Calculation 7 2 5 2 4" xfId="20381"/>
    <cellStyle name="Calculation 7 2 5 2 4 2" xfId="30061"/>
    <cellStyle name="Calculation 7 2 5 2 5" xfId="26550"/>
    <cellStyle name="Calculation 7 2 5 2 6" xfId="25578"/>
    <cellStyle name="Calculation 7 2 5 3" xfId="17860"/>
    <cellStyle name="Calculation 7 2 5 3 2" xfId="23420"/>
    <cellStyle name="Calculation 7 2 5 3 2 2" xfId="33100"/>
    <cellStyle name="Calculation 7 2 5 3 3" xfId="18580"/>
    <cellStyle name="Calculation 7 2 5 3 3 2" xfId="28260"/>
    <cellStyle name="Calculation 7 2 5 3 4" xfId="24379"/>
    <cellStyle name="Calculation 7 2 5 3 4 2" xfId="34059"/>
    <cellStyle name="Calculation 7 2 5 3 5" xfId="27544"/>
    <cellStyle name="Calculation 7 2 5 4" xfId="21915"/>
    <cellStyle name="Calculation 7 2 5 4 2" xfId="31595"/>
    <cellStyle name="Calculation 7 2 5 5" xfId="24333"/>
    <cellStyle name="Calculation 7 2 5 5 2" xfId="34013"/>
    <cellStyle name="Calculation 7 2 5 6" xfId="19480"/>
    <cellStyle name="Calculation 7 2 5 6 2" xfId="29160"/>
    <cellStyle name="Calculation 7 2 5 7" xfId="25562"/>
    <cellStyle name="Calculation 7 2 6" xfId="17101"/>
    <cellStyle name="Calculation 7 2 6 2" xfId="22654"/>
    <cellStyle name="Calculation 7 2 6 2 2" xfId="32334"/>
    <cellStyle name="Calculation 7 2 6 3" xfId="19929"/>
    <cellStyle name="Calculation 7 2 6 3 2" xfId="29609"/>
    <cellStyle name="Calculation 7 2 6 4" xfId="19559"/>
    <cellStyle name="Calculation 7 2 6 4 2" xfId="29239"/>
    <cellStyle name="Calculation 7 2 6 5" xfId="26627"/>
    <cellStyle name="Calculation 7 2 6 6" xfId="25859"/>
    <cellStyle name="Calculation 7 2 7" xfId="17153"/>
    <cellStyle name="Calculation 7 2 7 2" xfId="22706"/>
    <cellStyle name="Calculation 7 2 7 2 2" xfId="32386"/>
    <cellStyle name="Calculation 7 2 7 3" xfId="19214"/>
    <cellStyle name="Calculation 7 2 7 3 2" xfId="28894"/>
    <cellStyle name="Calculation 7 2 7 4" xfId="20923"/>
    <cellStyle name="Calculation 7 2 7 4 2" xfId="30603"/>
    <cellStyle name="Calculation 7 2 7 5" xfId="26339"/>
    <cellStyle name="Calculation 7 2 8" xfId="21636"/>
    <cellStyle name="Calculation 7 2 8 2" xfId="31316"/>
    <cellStyle name="Calculation 7 2 9" xfId="19125"/>
    <cellStyle name="Calculation 7 2 9 2" xfId="28805"/>
    <cellStyle name="Calculation 7 3" xfId="15982"/>
    <cellStyle name="Calculation 7 3 10" xfId="25734"/>
    <cellStyle name="Calculation 7 3 2" xfId="16254"/>
    <cellStyle name="Calculation 7 3 2 2" xfId="16725"/>
    <cellStyle name="Calculation 7 3 2 2 2" xfId="17595"/>
    <cellStyle name="Calculation 7 3 2 2 2 2" xfId="23155"/>
    <cellStyle name="Calculation 7 3 2 2 2 2 2" xfId="32835"/>
    <cellStyle name="Calculation 7 3 2 2 2 3" xfId="21627"/>
    <cellStyle name="Calculation 7 3 2 2 2 3 2" xfId="31307"/>
    <cellStyle name="Calculation 7 3 2 2 2 4" xfId="21227"/>
    <cellStyle name="Calculation 7 3 2 2 2 4 2" xfId="30907"/>
    <cellStyle name="Calculation 7 3 2 2 2 5" xfId="27077"/>
    <cellStyle name="Calculation 7 3 2 2 2 6" xfId="27279"/>
    <cellStyle name="Calculation 7 3 2 2 3" xfId="18276"/>
    <cellStyle name="Calculation 7 3 2 2 3 2" xfId="23836"/>
    <cellStyle name="Calculation 7 3 2 2 3 2 2" xfId="33516"/>
    <cellStyle name="Calculation 7 3 2 2 3 3" xfId="24427"/>
    <cellStyle name="Calculation 7 3 2 2 3 3 2" xfId="34107"/>
    <cellStyle name="Calculation 7 3 2 2 3 4" xfId="24662"/>
    <cellStyle name="Calculation 7 3 2 2 3 4 2" xfId="34342"/>
    <cellStyle name="Calculation 7 3 2 2 3 5" xfId="27960"/>
    <cellStyle name="Calculation 7 3 2 2 4" xfId="22331"/>
    <cellStyle name="Calculation 7 3 2 2 4 2" xfId="32011"/>
    <cellStyle name="Calculation 7 3 2 2 5" xfId="21611"/>
    <cellStyle name="Calculation 7 3 2 2 5 2" xfId="31291"/>
    <cellStyle name="Calculation 7 3 2 2 6" xfId="18821"/>
    <cellStyle name="Calculation 7 3 2 2 6 2" xfId="28501"/>
    <cellStyle name="Calculation 7 3 2 2 7" xfId="26224"/>
    <cellStyle name="Calculation 7 3 2 3" xfId="16591"/>
    <cellStyle name="Calculation 7 3 2 3 2" xfId="17359"/>
    <cellStyle name="Calculation 7 3 2 3 2 2" xfId="22919"/>
    <cellStyle name="Calculation 7 3 2 3 2 2 2" xfId="32599"/>
    <cellStyle name="Calculation 7 3 2 3 2 3" xfId="20158"/>
    <cellStyle name="Calculation 7 3 2 3 2 3 2" xfId="29838"/>
    <cellStyle name="Calculation 7 3 2 3 2 4" xfId="24986"/>
    <cellStyle name="Calculation 7 3 2 3 2 4 2" xfId="34666"/>
    <cellStyle name="Calculation 7 3 2 3 2 5" xfId="26841"/>
    <cellStyle name="Calculation 7 3 2 3 2 6" xfId="25107"/>
    <cellStyle name="Calculation 7 3 2 3 3" xfId="18040"/>
    <cellStyle name="Calculation 7 3 2 3 3 2" xfId="23600"/>
    <cellStyle name="Calculation 7 3 2 3 3 2 2" xfId="33280"/>
    <cellStyle name="Calculation 7 3 2 3 3 3" xfId="20798"/>
    <cellStyle name="Calculation 7 3 2 3 3 3 2" xfId="30478"/>
    <cellStyle name="Calculation 7 3 2 3 3 4" xfId="22398"/>
    <cellStyle name="Calculation 7 3 2 3 3 4 2" xfId="32078"/>
    <cellStyle name="Calculation 7 3 2 3 3 5" xfId="27724"/>
    <cellStyle name="Calculation 7 3 2 3 4" xfId="22095"/>
    <cellStyle name="Calculation 7 3 2 3 4 2" xfId="31775"/>
    <cellStyle name="Calculation 7 3 2 3 5" xfId="18923"/>
    <cellStyle name="Calculation 7 3 2 3 5 2" xfId="28603"/>
    <cellStyle name="Calculation 7 3 2 3 6" xfId="21555"/>
    <cellStyle name="Calculation 7 3 2 3 6 2" xfId="31235"/>
    <cellStyle name="Calculation 7 3 2 3 7" xfId="26171"/>
    <cellStyle name="Calculation 7 3 2 4" xfId="17248"/>
    <cellStyle name="Calculation 7 3 2 4 2" xfId="22800"/>
    <cellStyle name="Calculation 7 3 2 4 2 2" xfId="32480"/>
    <cellStyle name="Calculation 7 3 2 4 3" xfId="19361"/>
    <cellStyle name="Calculation 7 3 2 4 3 2" xfId="29041"/>
    <cellStyle name="Calculation 7 3 2 4 4" xfId="23997"/>
    <cellStyle name="Calculation 7 3 2 4 4 2" xfId="33677"/>
    <cellStyle name="Calculation 7 3 2 4 5" xfId="26756"/>
    <cellStyle name="Calculation 7 3 2 4 6" xfId="26324"/>
    <cellStyle name="Calculation 7 3 2 5" xfId="17770"/>
    <cellStyle name="Calculation 7 3 2 5 2" xfId="23330"/>
    <cellStyle name="Calculation 7 3 2 5 2 2" xfId="33010"/>
    <cellStyle name="Calculation 7 3 2 5 3" xfId="21536"/>
    <cellStyle name="Calculation 7 3 2 5 3 2" xfId="31216"/>
    <cellStyle name="Calculation 7 3 2 5 4" xfId="18461"/>
    <cellStyle name="Calculation 7 3 2 5 4 2" xfId="28141"/>
    <cellStyle name="Calculation 7 3 2 5 5" xfId="27454"/>
    <cellStyle name="Calculation 7 3 2 6" xfId="21825"/>
    <cellStyle name="Calculation 7 3 2 6 2" xfId="31505"/>
    <cellStyle name="Calculation 7 3 2 7" xfId="20791"/>
    <cellStyle name="Calculation 7 3 2 7 2" xfId="30471"/>
    <cellStyle name="Calculation 7 3 2 8" xfId="19168"/>
    <cellStyle name="Calculation 7 3 2 8 2" xfId="28848"/>
    <cellStyle name="Calculation 7 3 2 9" xfId="26077"/>
    <cellStyle name="Calculation 7 3 3" xfId="16142"/>
    <cellStyle name="Calculation 7 3 3 2" xfId="17483"/>
    <cellStyle name="Calculation 7 3 3 2 2" xfId="23043"/>
    <cellStyle name="Calculation 7 3 3 2 2 2" xfId="32723"/>
    <cellStyle name="Calculation 7 3 3 2 3" xfId="21183"/>
    <cellStyle name="Calculation 7 3 3 2 3 2" xfId="30863"/>
    <cellStyle name="Calculation 7 3 3 2 4" xfId="19752"/>
    <cellStyle name="Calculation 7 3 3 2 4 2" xfId="29432"/>
    <cellStyle name="Calculation 7 3 3 2 5" xfId="26965"/>
    <cellStyle name="Calculation 7 3 3 2 6" xfId="25301"/>
    <cellStyle name="Calculation 7 3 3 3" xfId="18164"/>
    <cellStyle name="Calculation 7 3 3 3 2" xfId="23724"/>
    <cellStyle name="Calculation 7 3 3 3 2 2" xfId="33404"/>
    <cellStyle name="Calculation 7 3 3 3 3" xfId="24177"/>
    <cellStyle name="Calculation 7 3 3 3 3 2" xfId="33857"/>
    <cellStyle name="Calculation 7 3 3 3 4" xfId="24775"/>
    <cellStyle name="Calculation 7 3 3 3 4 2" xfId="34455"/>
    <cellStyle name="Calculation 7 3 3 3 5" xfId="27848"/>
    <cellStyle name="Calculation 7 3 3 4" xfId="22219"/>
    <cellStyle name="Calculation 7 3 3 4 2" xfId="31899"/>
    <cellStyle name="Calculation 7 3 3 5" xfId="20479"/>
    <cellStyle name="Calculation 7 3 3 5 2" xfId="30159"/>
    <cellStyle name="Calculation 7 3 3 6" xfId="21491"/>
    <cellStyle name="Calculation 7 3 3 6 2" xfId="31171"/>
    <cellStyle name="Calculation 7 3 3 7" xfId="25266"/>
    <cellStyle name="Calculation 7 3 4" xfId="16479"/>
    <cellStyle name="Calculation 7 3 4 2" xfId="17136"/>
    <cellStyle name="Calculation 7 3 4 2 2" xfId="22689"/>
    <cellStyle name="Calculation 7 3 4 2 2 2" xfId="32369"/>
    <cellStyle name="Calculation 7 3 4 2 3" xfId="20817"/>
    <cellStyle name="Calculation 7 3 4 2 3 2" xfId="30497"/>
    <cellStyle name="Calculation 7 3 4 2 4" xfId="24165"/>
    <cellStyle name="Calculation 7 3 4 2 4 2" xfId="33845"/>
    <cellStyle name="Calculation 7 3 4 2 5" xfId="26662"/>
    <cellStyle name="Calculation 7 3 4 2 6" xfId="26037"/>
    <cellStyle name="Calculation 7 3 4 3" xfId="17928"/>
    <cellStyle name="Calculation 7 3 4 3 2" xfId="23488"/>
    <cellStyle name="Calculation 7 3 4 3 2 2" xfId="33168"/>
    <cellStyle name="Calculation 7 3 4 3 3" xfId="21162"/>
    <cellStyle name="Calculation 7 3 4 3 3 2" xfId="30842"/>
    <cellStyle name="Calculation 7 3 4 3 4" xfId="20208"/>
    <cellStyle name="Calculation 7 3 4 3 4 2" xfId="29888"/>
    <cellStyle name="Calculation 7 3 4 3 5" xfId="27612"/>
    <cellStyle name="Calculation 7 3 4 4" xfId="21983"/>
    <cellStyle name="Calculation 7 3 4 4 2" xfId="31663"/>
    <cellStyle name="Calculation 7 3 4 5" xfId="18883"/>
    <cellStyle name="Calculation 7 3 4 5 2" xfId="28563"/>
    <cellStyle name="Calculation 7 3 4 6" xfId="20430"/>
    <cellStyle name="Calculation 7 3 4 6 2" xfId="30110"/>
    <cellStyle name="Calculation 7 3 4 7" xfId="26211"/>
    <cellStyle name="Calculation 7 3 5" xfId="17217"/>
    <cellStyle name="Calculation 7 3 5 2" xfId="22770"/>
    <cellStyle name="Calculation 7 3 5 2 2" xfId="32450"/>
    <cellStyle name="Calculation 7 3 5 3" xfId="21212"/>
    <cellStyle name="Calculation 7 3 5 3 2" xfId="30892"/>
    <cellStyle name="Calculation 7 3 5 4" xfId="19252"/>
    <cellStyle name="Calculation 7 3 5 4 2" xfId="28932"/>
    <cellStyle name="Calculation 7 3 5 5" xfId="26731"/>
    <cellStyle name="Calculation 7 3 5 6" xfId="27138"/>
    <cellStyle name="Calculation 7 3 6" xfId="17658"/>
    <cellStyle name="Calculation 7 3 6 2" xfId="23218"/>
    <cellStyle name="Calculation 7 3 6 2 2" xfId="32898"/>
    <cellStyle name="Calculation 7 3 6 3" xfId="18894"/>
    <cellStyle name="Calculation 7 3 6 3 2" xfId="28574"/>
    <cellStyle name="Calculation 7 3 6 4" xfId="20446"/>
    <cellStyle name="Calculation 7 3 6 4 2" xfId="30126"/>
    <cellStyle name="Calculation 7 3 6 5" xfId="27342"/>
    <cellStyle name="Calculation 7 3 7" xfId="21709"/>
    <cellStyle name="Calculation 7 3 7 2" xfId="31389"/>
    <cellStyle name="Calculation 7 3 8" xfId="19097"/>
    <cellStyle name="Calculation 7 3 8 2" xfId="28777"/>
    <cellStyle name="Calculation 7 3 9" xfId="20976"/>
    <cellStyle name="Calculation 7 3 9 2" xfId="30656"/>
    <cellStyle name="Calculation 7 4" xfId="16377"/>
    <cellStyle name="Calculation 7 4 2" xfId="16987"/>
    <cellStyle name="Calculation 7 4 2 2" xfId="22540"/>
    <cellStyle name="Calculation 7 4 2 2 2" xfId="32220"/>
    <cellStyle name="Calculation 7 4 2 3" xfId="21544"/>
    <cellStyle name="Calculation 7 4 2 3 2" xfId="31224"/>
    <cellStyle name="Calculation 7 4 2 4" xfId="24925"/>
    <cellStyle name="Calculation 7 4 2 4 2" xfId="34605"/>
    <cellStyle name="Calculation 7 4 2 5" xfId="26522"/>
    <cellStyle name="Calculation 7 4 2 6" xfId="25971"/>
    <cellStyle name="Calculation 7 4 3" xfId="17826"/>
    <cellStyle name="Calculation 7 4 3 2" xfId="23386"/>
    <cellStyle name="Calculation 7 4 3 2 2" xfId="33066"/>
    <cellStyle name="Calculation 7 4 3 3" xfId="20065"/>
    <cellStyle name="Calculation 7 4 3 3 2" xfId="29745"/>
    <cellStyle name="Calculation 7 4 3 4" xfId="21070"/>
    <cellStyle name="Calculation 7 4 3 4 2" xfId="30750"/>
    <cellStyle name="Calculation 7 4 3 5" xfId="27510"/>
    <cellStyle name="Calculation 7 4 4" xfId="21881"/>
    <cellStyle name="Calculation 7 4 4 2" xfId="31561"/>
    <cellStyle name="Calculation 7 4 5" xfId="18975"/>
    <cellStyle name="Calculation 7 4 5 2" xfId="28655"/>
    <cellStyle name="Calculation 7 4 6" xfId="19335"/>
    <cellStyle name="Calculation 7 4 6 2" xfId="29015"/>
    <cellStyle name="Calculation 7 4 7" xfId="25577"/>
    <cellStyle name="Calculation 7 5" xfId="24225"/>
    <cellStyle name="Calculation 7 5 2" xfId="33905"/>
    <cellStyle name="Check Cell" xfId="13" builtinId="23" customBuiltin="1"/>
    <cellStyle name="Check Cell 2" xfId="107"/>
    <cellStyle name="Check Cell 3" xfId="205"/>
    <cellStyle name="Check Cell 4" xfId="291"/>
    <cellStyle name="Check Cell 5" xfId="783"/>
    <cellStyle name="Check Cell 6" xfId="1304"/>
    <cellStyle name="Check Cell 7" xfId="106"/>
    <cellStyle name="Comma 10" xfId="1298"/>
    <cellStyle name="Comma 11" xfId="108"/>
    <cellStyle name="Comma 12" xfId="4304"/>
    <cellStyle name="Comma 12 2" xfId="10101"/>
    <cellStyle name="Comma 13" xfId="4311"/>
    <cellStyle name="Comma 13 2" xfId="12031"/>
    <cellStyle name="Comma 14" xfId="6241"/>
    <cellStyle name="Comma 14 2" xfId="13961"/>
    <cellStyle name="Comma 15" xfId="8171"/>
    <cellStyle name="Comma 16" xfId="16034"/>
    <cellStyle name="Comma 17" xfId="34724"/>
    <cellStyle name="Comma 18" xfId="34742"/>
    <cellStyle name="Comma 2" xfId="109"/>
    <cellStyle name="Comma 2 2" xfId="151"/>
    <cellStyle name="Comma 2 2 2" xfId="34725"/>
    <cellStyle name="Comma 3" xfId="152"/>
    <cellStyle name="Comma 3 2" xfId="227"/>
    <cellStyle name="Comma 3 3" xfId="34726"/>
    <cellStyle name="Comma 4" xfId="153"/>
    <cellStyle name="Comma 4 2" xfId="15902"/>
    <cellStyle name="Comma 4 3" xfId="34740"/>
    <cellStyle name="Comma 5" xfId="206"/>
    <cellStyle name="Comma 6" xfId="292"/>
    <cellStyle name="Comma 7" xfId="587"/>
    <cellStyle name="Comma 7 2" xfId="1135"/>
    <cellStyle name="Comma 7 2 2" xfId="2122"/>
    <cellStyle name="Comma 7 2 2 2" xfId="4055"/>
    <cellStyle name="Comma 7 2 2 2 2" xfId="11865"/>
    <cellStyle name="Comma 7 2 2 3" xfId="6075"/>
    <cellStyle name="Comma 7 2 2 3 2" xfId="13795"/>
    <cellStyle name="Comma 7 2 2 4" xfId="8005"/>
    <cellStyle name="Comma 7 2 2 4 2" xfId="15725"/>
    <cellStyle name="Comma 7 2 2 5" xfId="9935"/>
    <cellStyle name="Comma 7 2 3" xfId="3092"/>
    <cellStyle name="Comma 7 2 3 2" xfId="10902"/>
    <cellStyle name="Comma 7 2 4" xfId="5112"/>
    <cellStyle name="Comma 7 2 4 2" xfId="12832"/>
    <cellStyle name="Comma 7 2 5" xfId="7042"/>
    <cellStyle name="Comma 7 2 5 2" xfId="14762"/>
    <cellStyle name="Comma 7 2 6" xfId="8972"/>
    <cellStyle name="Comma 7 3" xfId="1641"/>
    <cellStyle name="Comma 7 3 2" xfId="3574"/>
    <cellStyle name="Comma 7 3 2 2" xfId="11384"/>
    <cellStyle name="Comma 7 3 3" xfId="5594"/>
    <cellStyle name="Comma 7 3 3 2" xfId="13314"/>
    <cellStyle name="Comma 7 3 4" xfId="7524"/>
    <cellStyle name="Comma 7 3 4 2" xfId="15244"/>
    <cellStyle name="Comma 7 3 5" xfId="9454"/>
    <cellStyle name="Comma 7 4" xfId="2610"/>
    <cellStyle name="Comma 7 4 2" xfId="10420"/>
    <cellStyle name="Comma 7 5" xfId="4630"/>
    <cellStyle name="Comma 7 5 2" xfId="12350"/>
    <cellStyle name="Comma 7 6" xfId="6560"/>
    <cellStyle name="Comma 7 6 2" xfId="14280"/>
    <cellStyle name="Comma 7 7" xfId="8490"/>
    <cellStyle name="Comma 8" xfId="749"/>
    <cellStyle name="Comma 8 2" xfId="1296"/>
    <cellStyle name="Comma 8 2 2" xfId="2283"/>
    <cellStyle name="Comma 8 2 2 2" xfId="4216"/>
    <cellStyle name="Comma 8 2 2 2 2" xfId="12026"/>
    <cellStyle name="Comma 8 2 2 3" xfId="6236"/>
    <cellStyle name="Comma 8 2 2 3 2" xfId="13956"/>
    <cellStyle name="Comma 8 2 2 4" xfId="8166"/>
    <cellStyle name="Comma 8 2 2 4 2" xfId="15886"/>
    <cellStyle name="Comma 8 2 2 5" xfId="10096"/>
    <cellStyle name="Comma 8 2 3" xfId="3253"/>
    <cellStyle name="Comma 8 2 3 2" xfId="11063"/>
    <cellStyle name="Comma 8 2 4" xfId="5273"/>
    <cellStyle name="Comma 8 2 4 2" xfId="12993"/>
    <cellStyle name="Comma 8 2 5" xfId="7203"/>
    <cellStyle name="Comma 8 2 5 2" xfId="14923"/>
    <cellStyle name="Comma 8 2 6" xfId="9133"/>
    <cellStyle name="Comma 8 3" xfId="1802"/>
    <cellStyle name="Comma 8 3 2" xfId="3735"/>
    <cellStyle name="Comma 8 3 2 2" xfId="11545"/>
    <cellStyle name="Comma 8 3 3" xfId="5755"/>
    <cellStyle name="Comma 8 3 3 2" xfId="13475"/>
    <cellStyle name="Comma 8 3 4" xfId="7685"/>
    <cellStyle name="Comma 8 3 4 2" xfId="15405"/>
    <cellStyle name="Comma 8 3 5" xfId="9615"/>
    <cellStyle name="Comma 8 4" xfId="2771"/>
    <cellStyle name="Comma 8 4 2" xfId="10581"/>
    <cellStyle name="Comma 8 5" xfId="4791"/>
    <cellStyle name="Comma 8 5 2" xfId="12511"/>
    <cellStyle name="Comma 8 6" xfId="6721"/>
    <cellStyle name="Comma 8 6 2" xfId="14441"/>
    <cellStyle name="Comma 8 7" xfId="8651"/>
    <cellStyle name="Comma 9" xfId="784"/>
    <cellStyle name="Currency 2" xfId="154"/>
    <cellStyle name="Currency 2 2" xfId="228"/>
    <cellStyle name="Currency 3" xfId="155"/>
    <cellStyle name="Currency 3 10" xfId="2295"/>
    <cellStyle name="Currency 3 10 2" xfId="10105"/>
    <cellStyle name="Currency 3 11" xfId="4315"/>
    <cellStyle name="Currency 3 11 2" xfId="12035"/>
    <cellStyle name="Currency 3 12" xfId="6245"/>
    <cellStyle name="Currency 3 12 2" xfId="13965"/>
    <cellStyle name="Currency 3 13" xfId="8175"/>
    <cellStyle name="Currency 3 2" xfId="229"/>
    <cellStyle name="Currency 3 2 10" xfId="4324"/>
    <cellStyle name="Currency 3 2 10 2" xfId="12044"/>
    <cellStyle name="Currency 3 2 11" xfId="6254"/>
    <cellStyle name="Currency 3 2 11 2" xfId="13974"/>
    <cellStyle name="Currency 3 2 12" xfId="8184"/>
    <cellStyle name="Currency 3 2 2" xfId="256"/>
    <cellStyle name="Currency 3 2 2 10" xfId="6274"/>
    <cellStyle name="Currency 3 2 2 10 2" xfId="13994"/>
    <cellStyle name="Currency 3 2 2 11" xfId="8204"/>
    <cellStyle name="Currency 3 2 2 2" xfId="341"/>
    <cellStyle name="Currency 3 2 2 2 10" xfId="8244"/>
    <cellStyle name="Currency 3 2 2 2 2" xfId="421"/>
    <cellStyle name="Currency 3 2 2 2 2 2" xfId="581"/>
    <cellStyle name="Currency 3 2 2 2 2 2 2" xfId="1129"/>
    <cellStyle name="Currency 3 2 2 2 2 2 2 2" xfId="2117"/>
    <cellStyle name="Currency 3 2 2 2 2 2 2 2 2" xfId="4050"/>
    <cellStyle name="Currency 3 2 2 2 2 2 2 2 2 2" xfId="11860"/>
    <cellStyle name="Currency 3 2 2 2 2 2 2 2 3" xfId="6070"/>
    <cellStyle name="Currency 3 2 2 2 2 2 2 2 3 2" xfId="13790"/>
    <cellStyle name="Currency 3 2 2 2 2 2 2 2 4" xfId="8000"/>
    <cellStyle name="Currency 3 2 2 2 2 2 2 2 4 2" xfId="15720"/>
    <cellStyle name="Currency 3 2 2 2 2 2 2 2 5" xfId="9930"/>
    <cellStyle name="Currency 3 2 2 2 2 2 2 3" xfId="3086"/>
    <cellStyle name="Currency 3 2 2 2 2 2 2 3 2" xfId="10896"/>
    <cellStyle name="Currency 3 2 2 2 2 2 2 4" xfId="5106"/>
    <cellStyle name="Currency 3 2 2 2 2 2 2 4 2" xfId="12826"/>
    <cellStyle name="Currency 3 2 2 2 2 2 2 5" xfId="7036"/>
    <cellStyle name="Currency 3 2 2 2 2 2 2 5 2" xfId="14756"/>
    <cellStyle name="Currency 3 2 2 2 2 2 2 6" xfId="8966"/>
    <cellStyle name="Currency 3 2 2 2 2 2 3" xfId="1635"/>
    <cellStyle name="Currency 3 2 2 2 2 2 3 2" xfId="3568"/>
    <cellStyle name="Currency 3 2 2 2 2 2 3 2 2" xfId="11378"/>
    <cellStyle name="Currency 3 2 2 2 2 2 3 3" xfId="5588"/>
    <cellStyle name="Currency 3 2 2 2 2 2 3 3 2" xfId="13308"/>
    <cellStyle name="Currency 3 2 2 2 2 2 3 4" xfId="7518"/>
    <cellStyle name="Currency 3 2 2 2 2 2 3 4 2" xfId="15238"/>
    <cellStyle name="Currency 3 2 2 2 2 2 3 5" xfId="9448"/>
    <cellStyle name="Currency 3 2 2 2 2 2 4" xfId="2604"/>
    <cellStyle name="Currency 3 2 2 2 2 2 4 2" xfId="10414"/>
    <cellStyle name="Currency 3 2 2 2 2 2 5" xfId="4624"/>
    <cellStyle name="Currency 3 2 2 2 2 2 5 2" xfId="12344"/>
    <cellStyle name="Currency 3 2 2 2 2 2 6" xfId="6554"/>
    <cellStyle name="Currency 3 2 2 2 2 2 6 2" xfId="14274"/>
    <cellStyle name="Currency 3 2 2 2 2 2 7" xfId="8484"/>
    <cellStyle name="Currency 3 2 2 2 2 3" xfId="743"/>
    <cellStyle name="Currency 3 2 2 2 2 3 2" xfId="1290"/>
    <cellStyle name="Currency 3 2 2 2 2 3 2 2" xfId="2277"/>
    <cellStyle name="Currency 3 2 2 2 2 3 2 2 2" xfId="4210"/>
    <cellStyle name="Currency 3 2 2 2 2 3 2 2 2 2" xfId="12020"/>
    <cellStyle name="Currency 3 2 2 2 2 3 2 2 3" xfId="6230"/>
    <cellStyle name="Currency 3 2 2 2 2 3 2 2 3 2" xfId="13950"/>
    <cellStyle name="Currency 3 2 2 2 2 3 2 2 4" xfId="8160"/>
    <cellStyle name="Currency 3 2 2 2 2 3 2 2 4 2" xfId="15880"/>
    <cellStyle name="Currency 3 2 2 2 2 3 2 2 5" xfId="10090"/>
    <cellStyle name="Currency 3 2 2 2 2 3 2 3" xfId="3247"/>
    <cellStyle name="Currency 3 2 2 2 2 3 2 3 2" xfId="11057"/>
    <cellStyle name="Currency 3 2 2 2 2 3 2 4" xfId="5267"/>
    <cellStyle name="Currency 3 2 2 2 2 3 2 4 2" xfId="12987"/>
    <cellStyle name="Currency 3 2 2 2 2 3 2 5" xfId="7197"/>
    <cellStyle name="Currency 3 2 2 2 2 3 2 5 2" xfId="14917"/>
    <cellStyle name="Currency 3 2 2 2 2 3 2 6" xfId="9127"/>
    <cellStyle name="Currency 3 2 2 2 2 3 3" xfId="1796"/>
    <cellStyle name="Currency 3 2 2 2 2 3 3 2" xfId="3729"/>
    <cellStyle name="Currency 3 2 2 2 2 3 3 2 2" xfId="11539"/>
    <cellStyle name="Currency 3 2 2 2 2 3 3 3" xfId="5749"/>
    <cellStyle name="Currency 3 2 2 2 2 3 3 3 2" xfId="13469"/>
    <cellStyle name="Currency 3 2 2 2 2 3 3 4" xfId="7679"/>
    <cellStyle name="Currency 3 2 2 2 2 3 3 4 2" xfId="15399"/>
    <cellStyle name="Currency 3 2 2 2 2 3 3 5" xfId="9609"/>
    <cellStyle name="Currency 3 2 2 2 2 3 4" xfId="2765"/>
    <cellStyle name="Currency 3 2 2 2 2 3 4 2" xfId="10575"/>
    <cellStyle name="Currency 3 2 2 2 2 3 5" xfId="4785"/>
    <cellStyle name="Currency 3 2 2 2 2 3 5 2" xfId="12505"/>
    <cellStyle name="Currency 3 2 2 2 2 3 6" xfId="6715"/>
    <cellStyle name="Currency 3 2 2 2 2 3 6 2" xfId="14435"/>
    <cellStyle name="Currency 3 2 2 2 2 3 7" xfId="8645"/>
    <cellStyle name="Currency 3 2 2 2 2 4" xfId="969"/>
    <cellStyle name="Currency 3 2 2 2 2 4 2" xfId="1957"/>
    <cellStyle name="Currency 3 2 2 2 2 4 2 2" xfId="3890"/>
    <cellStyle name="Currency 3 2 2 2 2 4 2 2 2" xfId="11700"/>
    <cellStyle name="Currency 3 2 2 2 2 4 2 3" xfId="5910"/>
    <cellStyle name="Currency 3 2 2 2 2 4 2 3 2" xfId="13630"/>
    <cellStyle name="Currency 3 2 2 2 2 4 2 4" xfId="7840"/>
    <cellStyle name="Currency 3 2 2 2 2 4 2 4 2" xfId="15560"/>
    <cellStyle name="Currency 3 2 2 2 2 4 2 5" xfId="9770"/>
    <cellStyle name="Currency 3 2 2 2 2 4 3" xfId="2926"/>
    <cellStyle name="Currency 3 2 2 2 2 4 3 2" xfId="10736"/>
    <cellStyle name="Currency 3 2 2 2 2 4 4" xfId="4946"/>
    <cellStyle name="Currency 3 2 2 2 2 4 4 2" xfId="12666"/>
    <cellStyle name="Currency 3 2 2 2 2 4 5" xfId="6876"/>
    <cellStyle name="Currency 3 2 2 2 2 4 5 2" xfId="14596"/>
    <cellStyle name="Currency 3 2 2 2 2 4 6" xfId="8806"/>
    <cellStyle name="Currency 3 2 2 2 2 5" xfId="1475"/>
    <cellStyle name="Currency 3 2 2 2 2 5 2" xfId="3408"/>
    <cellStyle name="Currency 3 2 2 2 2 5 2 2" xfId="11218"/>
    <cellStyle name="Currency 3 2 2 2 2 5 3" xfId="5428"/>
    <cellStyle name="Currency 3 2 2 2 2 5 3 2" xfId="13148"/>
    <cellStyle name="Currency 3 2 2 2 2 5 4" xfId="7358"/>
    <cellStyle name="Currency 3 2 2 2 2 5 4 2" xfId="15078"/>
    <cellStyle name="Currency 3 2 2 2 2 5 5" xfId="9288"/>
    <cellStyle name="Currency 3 2 2 2 2 6" xfId="2444"/>
    <cellStyle name="Currency 3 2 2 2 2 6 2" xfId="10254"/>
    <cellStyle name="Currency 3 2 2 2 2 7" xfId="4464"/>
    <cellStyle name="Currency 3 2 2 2 2 7 2" xfId="12184"/>
    <cellStyle name="Currency 3 2 2 2 2 8" xfId="6394"/>
    <cellStyle name="Currency 3 2 2 2 2 8 2" xfId="14114"/>
    <cellStyle name="Currency 3 2 2 2 2 9" xfId="8324"/>
    <cellStyle name="Currency 3 2 2 2 3" xfId="501"/>
    <cellStyle name="Currency 3 2 2 2 3 2" xfId="1049"/>
    <cellStyle name="Currency 3 2 2 2 3 2 2" xfId="2037"/>
    <cellStyle name="Currency 3 2 2 2 3 2 2 2" xfId="3970"/>
    <cellStyle name="Currency 3 2 2 2 3 2 2 2 2" xfId="11780"/>
    <cellStyle name="Currency 3 2 2 2 3 2 2 3" xfId="5990"/>
    <cellStyle name="Currency 3 2 2 2 3 2 2 3 2" xfId="13710"/>
    <cellStyle name="Currency 3 2 2 2 3 2 2 4" xfId="7920"/>
    <cellStyle name="Currency 3 2 2 2 3 2 2 4 2" xfId="15640"/>
    <cellStyle name="Currency 3 2 2 2 3 2 2 5" xfId="9850"/>
    <cellStyle name="Currency 3 2 2 2 3 2 3" xfId="3006"/>
    <cellStyle name="Currency 3 2 2 2 3 2 3 2" xfId="10816"/>
    <cellStyle name="Currency 3 2 2 2 3 2 4" xfId="5026"/>
    <cellStyle name="Currency 3 2 2 2 3 2 4 2" xfId="12746"/>
    <cellStyle name="Currency 3 2 2 2 3 2 5" xfId="6956"/>
    <cellStyle name="Currency 3 2 2 2 3 2 5 2" xfId="14676"/>
    <cellStyle name="Currency 3 2 2 2 3 2 6" xfId="8886"/>
    <cellStyle name="Currency 3 2 2 2 3 3" xfId="1555"/>
    <cellStyle name="Currency 3 2 2 2 3 3 2" xfId="3488"/>
    <cellStyle name="Currency 3 2 2 2 3 3 2 2" xfId="11298"/>
    <cellStyle name="Currency 3 2 2 2 3 3 3" xfId="5508"/>
    <cellStyle name="Currency 3 2 2 2 3 3 3 2" xfId="13228"/>
    <cellStyle name="Currency 3 2 2 2 3 3 4" xfId="7438"/>
    <cellStyle name="Currency 3 2 2 2 3 3 4 2" xfId="15158"/>
    <cellStyle name="Currency 3 2 2 2 3 3 5" xfId="9368"/>
    <cellStyle name="Currency 3 2 2 2 3 4" xfId="2524"/>
    <cellStyle name="Currency 3 2 2 2 3 4 2" xfId="10334"/>
    <cellStyle name="Currency 3 2 2 2 3 5" xfId="4544"/>
    <cellStyle name="Currency 3 2 2 2 3 5 2" xfId="12264"/>
    <cellStyle name="Currency 3 2 2 2 3 6" xfId="6474"/>
    <cellStyle name="Currency 3 2 2 2 3 6 2" xfId="14194"/>
    <cellStyle name="Currency 3 2 2 2 3 7" xfId="8404"/>
    <cellStyle name="Currency 3 2 2 2 4" xfId="663"/>
    <cellStyle name="Currency 3 2 2 2 4 2" xfId="1210"/>
    <cellStyle name="Currency 3 2 2 2 4 2 2" xfId="2197"/>
    <cellStyle name="Currency 3 2 2 2 4 2 2 2" xfId="4130"/>
    <cellStyle name="Currency 3 2 2 2 4 2 2 2 2" xfId="11940"/>
    <cellStyle name="Currency 3 2 2 2 4 2 2 3" xfId="6150"/>
    <cellStyle name="Currency 3 2 2 2 4 2 2 3 2" xfId="13870"/>
    <cellStyle name="Currency 3 2 2 2 4 2 2 4" xfId="8080"/>
    <cellStyle name="Currency 3 2 2 2 4 2 2 4 2" xfId="15800"/>
    <cellStyle name="Currency 3 2 2 2 4 2 2 5" xfId="10010"/>
    <cellStyle name="Currency 3 2 2 2 4 2 3" xfId="3167"/>
    <cellStyle name="Currency 3 2 2 2 4 2 3 2" xfId="10977"/>
    <cellStyle name="Currency 3 2 2 2 4 2 4" xfId="5187"/>
    <cellStyle name="Currency 3 2 2 2 4 2 4 2" xfId="12907"/>
    <cellStyle name="Currency 3 2 2 2 4 2 5" xfId="7117"/>
    <cellStyle name="Currency 3 2 2 2 4 2 5 2" xfId="14837"/>
    <cellStyle name="Currency 3 2 2 2 4 2 6" xfId="9047"/>
    <cellStyle name="Currency 3 2 2 2 4 3" xfId="1716"/>
    <cellStyle name="Currency 3 2 2 2 4 3 2" xfId="3649"/>
    <cellStyle name="Currency 3 2 2 2 4 3 2 2" xfId="11459"/>
    <cellStyle name="Currency 3 2 2 2 4 3 3" xfId="5669"/>
    <cellStyle name="Currency 3 2 2 2 4 3 3 2" xfId="13389"/>
    <cellStyle name="Currency 3 2 2 2 4 3 4" xfId="7599"/>
    <cellStyle name="Currency 3 2 2 2 4 3 4 2" xfId="15319"/>
    <cellStyle name="Currency 3 2 2 2 4 3 5" xfId="9529"/>
    <cellStyle name="Currency 3 2 2 2 4 4" xfId="2685"/>
    <cellStyle name="Currency 3 2 2 2 4 4 2" xfId="10495"/>
    <cellStyle name="Currency 3 2 2 2 4 5" xfId="4705"/>
    <cellStyle name="Currency 3 2 2 2 4 5 2" xfId="12425"/>
    <cellStyle name="Currency 3 2 2 2 4 6" xfId="6635"/>
    <cellStyle name="Currency 3 2 2 2 4 6 2" xfId="14355"/>
    <cellStyle name="Currency 3 2 2 2 4 7" xfId="8565"/>
    <cellStyle name="Currency 3 2 2 2 5" xfId="889"/>
    <cellStyle name="Currency 3 2 2 2 5 2" xfId="1877"/>
    <cellStyle name="Currency 3 2 2 2 5 2 2" xfId="3810"/>
    <cellStyle name="Currency 3 2 2 2 5 2 2 2" xfId="11620"/>
    <cellStyle name="Currency 3 2 2 2 5 2 3" xfId="5830"/>
    <cellStyle name="Currency 3 2 2 2 5 2 3 2" xfId="13550"/>
    <cellStyle name="Currency 3 2 2 2 5 2 4" xfId="7760"/>
    <cellStyle name="Currency 3 2 2 2 5 2 4 2" xfId="15480"/>
    <cellStyle name="Currency 3 2 2 2 5 2 5" xfId="9690"/>
    <cellStyle name="Currency 3 2 2 2 5 3" xfId="2846"/>
    <cellStyle name="Currency 3 2 2 2 5 3 2" xfId="10656"/>
    <cellStyle name="Currency 3 2 2 2 5 4" xfId="4866"/>
    <cellStyle name="Currency 3 2 2 2 5 4 2" xfId="12586"/>
    <cellStyle name="Currency 3 2 2 2 5 5" xfId="6796"/>
    <cellStyle name="Currency 3 2 2 2 5 5 2" xfId="14516"/>
    <cellStyle name="Currency 3 2 2 2 5 6" xfId="8726"/>
    <cellStyle name="Currency 3 2 2 2 6" xfId="1395"/>
    <cellStyle name="Currency 3 2 2 2 6 2" xfId="3328"/>
    <cellStyle name="Currency 3 2 2 2 6 2 2" xfId="11138"/>
    <cellStyle name="Currency 3 2 2 2 6 3" xfId="5348"/>
    <cellStyle name="Currency 3 2 2 2 6 3 2" xfId="13068"/>
    <cellStyle name="Currency 3 2 2 2 6 4" xfId="7278"/>
    <cellStyle name="Currency 3 2 2 2 6 4 2" xfId="14998"/>
    <cellStyle name="Currency 3 2 2 2 6 5" xfId="9208"/>
    <cellStyle name="Currency 3 2 2 2 7" xfId="2364"/>
    <cellStyle name="Currency 3 2 2 2 7 2" xfId="10174"/>
    <cellStyle name="Currency 3 2 2 2 8" xfId="4384"/>
    <cellStyle name="Currency 3 2 2 2 8 2" xfId="12104"/>
    <cellStyle name="Currency 3 2 2 2 9" xfId="6314"/>
    <cellStyle name="Currency 3 2 2 2 9 2" xfId="14034"/>
    <cellStyle name="Currency 3 2 2 3" xfId="381"/>
    <cellStyle name="Currency 3 2 2 3 2" xfId="541"/>
    <cellStyle name="Currency 3 2 2 3 2 2" xfId="1089"/>
    <cellStyle name="Currency 3 2 2 3 2 2 2" xfId="2077"/>
    <cellStyle name="Currency 3 2 2 3 2 2 2 2" xfId="4010"/>
    <cellStyle name="Currency 3 2 2 3 2 2 2 2 2" xfId="11820"/>
    <cellStyle name="Currency 3 2 2 3 2 2 2 3" xfId="6030"/>
    <cellStyle name="Currency 3 2 2 3 2 2 2 3 2" xfId="13750"/>
    <cellStyle name="Currency 3 2 2 3 2 2 2 4" xfId="7960"/>
    <cellStyle name="Currency 3 2 2 3 2 2 2 4 2" xfId="15680"/>
    <cellStyle name="Currency 3 2 2 3 2 2 2 5" xfId="9890"/>
    <cellStyle name="Currency 3 2 2 3 2 2 3" xfId="3046"/>
    <cellStyle name="Currency 3 2 2 3 2 2 3 2" xfId="10856"/>
    <cellStyle name="Currency 3 2 2 3 2 2 4" xfId="5066"/>
    <cellStyle name="Currency 3 2 2 3 2 2 4 2" xfId="12786"/>
    <cellStyle name="Currency 3 2 2 3 2 2 5" xfId="6996"/>
    <cellStyle name="Currency 3 2 2 3 2 2 5 2" xfId="14716"/>
    <cellStyle name="Currency 3 2 2 3 2 2 6" xfId="8926"/>
    <cellStyle name="Currency 3 2 2 3 2 3" xfId="1595"/>
    <cellStyle name="Currency 3 2 2 3 2 3 2" xfId="3528"/>
    <cellStyle name="Currency 3 2 2 3 2 3 2 2" xfId="11338"/>
    <cellStyle name="Currency 3 2 2 3 2 3 3" xfId="5548"/>
    <cellStyle name="Currency 3 2 2 3 2 3 3 2" xfId="13268"/>
    <cellStyle name="Currency 3 2 2 3 2 3 4" xfId="7478"/>
    <cellStyle name="Currency 3 2 2 3 2 3 4 2" xfId="15198"/>
    <cellStyle name="Currency 3 2 2 3 2 3 5" xfId="9408"/>
    <cellStyle name="Currency 3 2 2 3 2 4" xfId="2564"/>
    <cellStyle name="Currency 3 2 2 3 2 4 2" xfId="10374"/>
    <cellStyle name="Currency 3 2 2 3 2 5" xfId="4584"/>
    <cellStyle name="Currency 3 2 2 3 2 5 2" xfId="12304"/>
    <cellStyle name="Currency 3 2 2 3 2 6" xfId="6514"/>
    <cellStyle name="Currency 3 2 2 3 2 6 2" xfId="14234"/>
    <cellStyle name="Currency 3 2 2 3 2 7" xfId="8444"/>
    <cellStyle name="Currency 3 2 2 3 3" xfId="703"/>
    <cellStyle name="Currency 3 2 2 3 3 2" xfId="1250"/>
    <cellStyle name="Currency 3 2 2 3 3 2 2" xfId="2237"/>
    <cellStyle name="Currency 3 2 2 3 3 2 2 2" xfId="4170"/>
    <cellStyle name="Currency 3 2 2 3 3 2 2 2 2" xfId="11980"/>
    <cellStyle name="Currency 3 2 2 3 3 2 2 3" xfId="6190"/>
    <cellStyle name="Currency 3 2 2 3 3 2 2 3 2" xfId="13910"/>
    <cellStyle name="Currency 3 2 2 3 3 2 2 4" xfId="8120"/>
    <cellStyle name="Currency 3 2 2 3 3 2 2 4 2" xfId="15840"/>
    <cellStyle name="Currency 3 2 2 3 3 2 2 5" xfId="10050"/>
    <cellStyle name="Currency 3 2 2 3 3 2 3" xfId="3207"/>
    <cellStyle name="Currency 3 2 2 3 3 2 3 2" xfId="11017"/>
    <cellStyle name="Currency 3 2 2 3 3 2 4" xfId="5227"/>
    <cellStyle name="Currency 3 2 2 3 3 2 4 2" xfId="12947"/>
    <cellStyle name="Currency 3 2 2 3 3 2 5" xfId="7157"/>
    <cellStyle name="Currency 3 2 2 3 3 2 5 2" xfId="14877"/>
    <cellStyle name="Currency 3 2 2 3 3 2 6" xfId="9087"/>
    <cellStyle name="Currency 3 2 2 3 3 3" xfId="1756"/>
    <cellStyle name="Currency 3 2 2 3 3 3 2" xfId="3689"/>
    <cellStyle name="Currency 3 2 2 3 3 3 2 2" xfId="11499"/>
    <cellStyle name="Currency 3 2 2 3 3 3 3" xfId="5709"/>
    <cellStyle name="Currency 3 2 2 3 3 3 3 2" xfId="13429"/>
    <cellStyle name="Currency 3 2 2 3 3 3 4" xfId="7639"/>
    <cellStyle name="Currency 3 2 2 3 3 3 4 2" xfId="15359"/>
    <cellStyle name="Currency 3 2 2 3 3 3 5" xfId="9569"/>
    <cellStyle name="Currency 3 2 2 3 3 4" xfId="2725"/>
    <cellStyle name="Currency 3 2 2 3 3 4 2" xfId="10535"/>
    <cellStyle name="Currency 3 2 2 3 3 5" xfId="4745"/>
    <cellStyle name="Currency 3 2 2 3 3 5 2" xfId="12465"/>
    <cellStyle name="Currency 3 2 2 3 3 6" xfId="6675"/>
    <cellStyle name="Currency 3 2 2 3 3 6 2" xfId="14395"/>
    <cellStyle name="Currency 3 2 2 3 3 7" xfId="8605"/>
    <cellStyle name="Currency 3 2 2 3 4" xfId="929"/>
    <cellStyle name="Currency 3 2 2 3 4 2" xfId="1917"/>
    <cellStyle name="Currency 3 2 2 3 4 2 2" xfId="3850"/>
    <cellStyle name="Currency 3 2 2 3 4 2 2 2" xfId="11660"/>
    <cellStyle name="Currency 3 2 2 3 4 2 3" xfId="5870"/>
    <cellStyle name="Currency 3 2 2 3 4 2 3 2" xfId="13590"/>
    <cellStyle name="Currency 3 2 2 3 4 2 4" xfId="7800"/>
    <cellStyle name="Currency 3 2 2 3 4 2 4 2" xfId="15520"/>
    <cellStyle name="Currency 3 2 2 3 4 2 5" xfId="9730"/>
    <cellStyle name="Currency 3 2 2 3 4 3" xfId="2886"/>
    <cellStyle name="Currency 3 2 2 3 4 3 2" xfId="10696"/>
    <cellStyle name="Currency 3 2 2 3 4 4" xfId="4906"/>
    <cellStyle name="Currency 3 2 2 3 4 4 2" xfId="12626"/>
    <cellStyle name="Currency 3 2 2 3 4 5" xfId="6836"/>
    <cellStyle name="Currency 3 2 2 3 4 5 2" xfId="14556"/>
    <cellStyle name="Currency 3 2 2 3 4 6" xfId="8766"/>
    <cellStyle name="Currency 3 2 2 3 5" xfId="1435"/>
    <cellStyle name="Currency 3 2 2 3 5 2" xfId="3368"/>
    <cellStyle name="Currency 3 2 2 3 5 2 2" xfId="11178"/>
    <cellStyle name="Currency 3 2 2 3 5 3" xfId="5388"/>
    <cellStyle name="Currency 3 2 2 3 5 3 2" xfId="13108"/>
    <cellStyle name="Currency 3 2 2 3 5 4" xfId="7318"/>
    <cellStyle name="Currency 3 2 2 3 5 4 2" xfId="15038"/>
    <cellStyle name="Currency 3 2 2 3 5 5" xfId="9248"/>
    <cellStyle name="Currency 3 2 2 3 6" xfId="2404"/>
    <cellStyle name="Currency 3 2 2 3 6 2" xfId="10214"/>
    <cellStyle name="Currency 3 2 2 3 7" xfId="4424"/>
    <cellStyle name="Currency 3 2 2 3 7 2" xfId="12144"/>
    <cellStyle name="Currency 3 2 2 3 8" xfId="6354"/>
    <cellStyle name="Currency 3 2 2 3 8 2" xfId="14074"/>
    <cellStyle name="Currency 3 2 2 3 9" xfId="8284"/>
    <cellStyle name="Currency 3 2 2 4" xfId="461"/>
    <cellStyle name="Currency 3 2 2 4 2" xfId="1009"/>
    <cellStyle name="Currency 3 2 2 4 2 2" xfId="1997"/>
    <cellStyle name="Currency 3 2 2 4 2 2 2" xfId="3930"/>
    <cellStyle name="Currency 3 2 2 4 2 2 2 2" xfId="11740"/>
    <cellStyle name="Currency 3 2 2 4 2 2 3" xfId="5950"/>
    <cellStyle name="Currency 3 2 2 4 2 2 3 2" xfId="13670"/>
    <cellStyle name="Currency 3 2 2 4 2 2 4" xfId="7880"/>
    <cellStyle name="Currency 3 2 2 4 2 2 4 2" xfId="15600"/>
    <cellStyle name="Currency 3 2 2 4 2 2 5" xfId="9810"/>
    <cellStyle name="Currency 3 2 2 4 2 3" xfId="2966"/>
    <cellStyle name="Currency 3 2 2 4 2 3 2" xfId="10776"/>
    <cellStyle name="Currency 3 2 2 4 2 4" xfId="4986"/>
    <cellStyle name="Currency 3 2 2 4 2 4 2" xfId="12706"/>
    <cellStyle name="Currency 3 2 2 4 2 5" xfId="6916"/>
    <cellStyle name="Currency 3 2 2 4 2 5 2" xfId="14636"/>
    <cellStyle name="Currency 3 2 2 4 2 6" xfId="8846"/>
    <cellStyle name="Currency 3 2 2 4 3" xfId="1515"/>
    <cellStyle name="Currency 3 2 2 4 3 2" xfId="3448"/>
    <cellStyle name="Currency 3 2 2 4 3 2 2" xfId="11258"/>
    <cellStyle name="Currency 3 2 2 4 3 3" xfId="5468"/>
    <cellStyle name="Currency 3 2 2 4 3 3 2" xfId="13188"/>
    <cellStyle name="Currency 3 2 2 4 3 4" xfId="7398"/>
    <cellStyle name="Currency 3 2 2 4 3 4 2" xfId="15118"/>
    <cellStyle name="Currency 3 2 2 4 3 5" xfId="9328"/>
    <cellStyle name="Currency 3 2 2 4 4" xfId="2484"/>
    <cellStyle name="Currency 3 2 2 4 4 2" xfId="10294"/>
    <cellStyle name="Currency 3 2 2 4 5" xfId="4504"/>
    <cellStyle name="Currency 3 2 2 4 5 2" xfId="12224"/>
    <cellStyle name="Currency 3 2 2 4 6" xfId="6434"/>
    <cellStyle name="Currency 3 2 2 4 6 2" xfId="14154"/>
    <cellStyle name="Currency 3 2 2 4 7" xfId="8364"/>
    <cellStyle name="Currency 3 2 2 5" xfId="623"/>
    <cellStyle name="Currency 3 2 2 5 2" xfId="1170"/>
    <cellStyle name="Currency 3 2 2 5 2 2" xfId="2157"/>
    <cellStyle name="Currency 3 2 2 5 2 2 2" xfId="4090"/>
    <cellStyle name="Currency 3 2 2 5 2 2 2 2" xfId="11900"/>
    <cellStyle name="Currency 3 2 2 5 2 2 3" xfId="6110"/>
    <cellStyle name="Currency 3 2 2 5 2 2 3 2" xfId="13830"/>
    <cellStyle name="Currency 3 2 2 5 2 2 4" xfId="8040"/>
    <cellStyle name="Currency 3 2 2 5 2 2 4 2" xfId="15760"/>
    <cellStyle name="Currency 3 2 2 5 2 2 5" xfId="9970"/>
    <cellStyle name="Currency 3 2 2 5 2 3" xfId="3127"/>
    <cellStyle name="Currency 3 2 2 5 2 3 2" xfId="10937"/>
    <cellStyle name="Currency 3 2 2 5 2 4" xfId="5147"/>
    <cellStyle name="Currency 3 2 2 5 2 4 2" xfId="12867"/>
    <cellStyle name="Currency 3 2 2 5 2 5" xfId="7077"/>
    <cellStyle name="Currency 3 2 2 5 2 5 2" xfId="14797"/>
    <cellStyle name="Currency 3 2 2 5 2 6" xfId="9007"/>
    <cellStyle name="Currency 3 2 2 5 3" xfId="1676"/>
    <cellStyle name="Currency 3 2 2 5 3 2" xfId="3609"/>
    <cellStyle name="Currency 3 2 2 5 3 2 2" xfId="11419"/>
    <cellStyle name="Currency 3 2 2 5 3 3" xfId="5629"/>
    <cellStyle name="Currency 3 2 2 5 3 3 2" xfId="13349"/>
    <cellStyle name="Currency 3 2 2 5 3 4" xfId="7559"/>
    <cellStyle name="Currency 3 2 2 5 3 4 2" xfId="15279"/>
    <cellStyle name="Currency 3 2 2 5 3 5" xfId="9489"/>
    <cellStyle name="Currency 3 2 2 5 4" xfId="2645"/>
    <cellStyle name="Currency 3 2 2 5 4 2" xfId="10455"/>
    <cellStyle name="Currency 3 2 2 5 5" xfId="4665"/>
    <cellStyle name="Currency 3 2 2 5 5 2" xfId="12385"/>
    <cellStyle name="Currency 3 2 2 5 6" xfId="6595"/>
    <cellStyle name="Currency 3 2 2 5 6 2" xfId="14315"/>
    <cellStyle name="Currency 3 2 2 5 7" xfId="8525"/>
    <cellStyle name="Currency 3 2 2 6" xfId="841"/>
    <cellStyle name="Currency 3 2 2 6 2" xfId="1837"/>
    <cellStyle name="Currency 3 2 2 6 2 2" xfId="3770"/>
    <cellStyle name="Currency 3 2 2 6 2 2 2" xfId="11580"/>
    <cellStyle name="Currency 3 2 2 6 2 3" xfId="5790"/>
    <cellStyle name="Currency 3 2 2 6 2 3 2" xfId="13510"/>
    <cellStyle name="Currency 3 2 2 6 2 4" xfId="7720"/>
    <cellStyle name="Currency 3 2 2 6 2 4 2" xfId="15440"/>
    <cellStyle name="Currency 3 2 2 6 2 5" xfId="9650"/>
    <cellStyle name="Currency 3 2 2 6 3" xfId="2806"/>
    <cellStyle name="Currency 3 2 2 6 3 2" xfId="10616"/>
    <cellStyle name="Currency 3 2 2 6 4" xfId="4826"/>
    <cellStyle name="Currency 3 2 2 6 4 2" xfId="12546"/>
    <cellStyle name="Currency 3 2 2 6 5" xfId="6756"/>
    <cellStyle name="Currency 3 2 2 6 5 2" xfId="14476"/>
    <cellStyle name="Currency 3 2 2 6 6" xfId="8686"/>
    <cellStyle name="Currency 3 2 2 7" xfId="1355"/>
    <cellStyle name="Currency 3 2 2 7 2" xfId="3288"/>
    <cellStyle name="Currency 3 2 2 7 2 2" xfId="11098"/>
    <cellStyle name="Currency 3 2 2 7 3" xfId="5308"/>
    <cellStyle name="Currency 3 2 2 7 3 2" xfId="13028"/>
    <cellStyle name="Currency 3 2 2 7 4" xfId="7238"/>
    <cellStyle name="Currency 3 2 2 7 4 2" xfId="14958"/>
    <cellStyle name="Currency 3 2 2 7 5" xfId="9168"/>
    <cellStyle name="Currency 3 2 2 8" xfId="2324"/>
    <cellStyle name="Currency 3 2 2 8 2" xfId="10134"/>
    <cellStyle name="Currency 3 2 2 9" xfId="4344"/>
    <cellStyle name="Currency 3 2 2 9 2" xfId="12064"/>
    <cellStyle name="Currency 3 2 3" xfId="321"/>
    <cellStyle name="Currency 3 2 3 10" xfId="8224"/>
    <cellStyle name="Currency 3 2 3 2" xfId="401"/>
    <cellStyle name="Currency 3 2 3 2 2" xfId="561"/>
    <cellStyle name="Currency 3 2 3 2 2 2" xfId="1109"/>
    <cellStyle name="Currency 3 2 3 2 2 2 2" xfId="2097"/>
    <cellStyle name="Currency 3 2 3 2 2 2 2 2" xfId="4030"/>
    <cellStyle name="Currency 3 2 3 2 2 2 2 2 2" xfId="11840"/>
    <cellStyle name="Currency 3 2 3 2 2 2 2 3" xfId="6050"/>
    <cellStyle name="Currency 3 2 3 2 2 2 2 3 2" xfId="13770"/>
    <cellStyle name="Currency 3 2 3 2 2 2 2 4" xfId="7980"/>
    <cellStyle name="Currency 3 2 3 2 2 2 2 4 2" xfId="15700"/>
    <cellStyle name="Currency 3 2 3 2 2 2 2 5" xfId="9910"/>
    <cellStyle name="Currency 3 2 3 2 2 2 3" xfId="3066"/>
    <cellStyle name="Currency 3 2 3 2 2 2 3 2" xfId="10876"/>
    <cellStyle name="Currency 3 2 3 2 2 2 4" xfId="5086"/>
    <cellStyle name="Currency 3 2 3 2 2 2 4 2" xfId="12806"/>
    <cellStyle name="Currency 3 2 3 2 2 2 5" xfId="7016"/>
    <cellStyle name="Currency 3 2 3 2 2 2 5 2" xfId="14736"/>
    <cellStyle name="Currency 3 2 3 2 2 2 6" xfId="8946"/>
    <cellStyle name="Currency 3 2 3 2 2 3" xfId="1615"/>
    <cellStyle name="Currency 3 2 3 2 2 3 2" xfId="3548"/>
    <cellStyle name="Currency 3 2 3 2 2 3 2 2" xfId="11358"/>
    <cellStyle name="Currency 3 2 3 2 2 3 3" xfId="5568"/>
    <cellStyle name="Currency 3 2 3 2 2 3 3 2" xfId="13288"/>
    <cellStyle name="Currency 3 2 3 2 2 3 4" xfId="7498"/>
    <cellStyle name="Currency 3 2 3 2 2 3 4 2" xfId="15218"/>
    <cellStyle name="Currency 3 2 3 2 2 3 5" xfId="9428"/>
    <cellStyle name="Currency 3 2 3 2 2 4" xfId="2584"/>
    <cellStyle name="Currency 3 2 3 2 2 4 2" xfId="10394"/>
    <cellStyle name="Currency 3 2 3 2 2 5" xfId="4604"/>
    <cellStyle name="Currency 3 2 3 2 2 5 2" xfId="12324"/>
    <cellStyle name="Currency 3 2 3 2 2 6" xfId="6534"/>
    <cellStyle name="Currency 3 2 3 2 2 6 2" xfId="14254"/>
    <cellStyle name="Currency 3 2 3 2 2 7" xfId="8464"/>
    <cellStyle name="Currency 3 2 3 2 3" xfId="723"/>
    <cellStyle name="Currency 3 2 3 2 3 2" xfId="1270"/>
    <cellStyle name="Currency 3 2 3 2 3 2 2" xfId="2257"/>
    <cellStyle name="Currency 3 2 3 2 3 2 2 2" xfId="4190"/>
    <cellStyle name="Currency 3 2 3 2 3 2 2 2 2" xfId="12000"/>
    <cellStyle name="Currency 3 2 3 2 3 2 2 3" xfId="6210"/>
    <cellStyle name="Currency 3 2 3 2 3 2 2 3 2" xfId="13930"/>
    <cellStyle name="Currency 3 2 3 2 3 2 2 4" xfId="8140"/>
    <cellStyle name="Currency 3 2 3 2 3 2 2 4 2" xfId="15860"/>
    <cellStyle name="Currency 3 2 3 2 3 2 2 5" xfId="10070"/>
    <cellStyle name="Currency 3 2 3 2 3 2 3" xfId="3227"/>
    <cellStyle name="Currency 3 2 3 2 3 2 3 2" xfId="11037"/>
    <cellStyle name="Currency 3 2 3 2 3 2 4" xfId="5247"/>
    <cellStyle name="Currency 3 2 3 2 3 2 4 2" xfId="12967"/>
    <cellStyle name="Currency 3 2 3 2 3 2 5" xfId="7177"/>
    <cellStyle name="Currency 3 2 3 2 3 2 5 2" xfId="14897"/>
    <cellStyle name="Currency 3 2 3 2 3 2 6" xfId="9107"/>
    <cellStyle name="Currency 3 2 3 2 3 3" xfId="1776"/>
    <cellStyle name="Currency 3 2 3 2 3 3 2" xfId="3709"/>
    <cellStyle name="Currency 3 2 3 2 3 3 2 2" xfId="11519"/>
    <cellStyle name="Currency 3 2 3 2 3 3 3" xfId="5729"/>
    <cellStyle name="Currency 3 2 3 2 3 3 3 2" xfId="13449"/>
    <cellStyle name="Currency 3 2 3 2 3 3 4" xfId="7659"/>
    <cellStyle name="Currency 3 2 3 2 3 3 4 2" xfId="15379"/>
    <cellStyle name="Currency 3 2 3 2 3 3 5" xfId="9589"/>
    <cellStyle name="Currency 3 2 3 2 3 4" xfId="2745"/>
    <cellStyle name="Currency 3 2 3 2 3 4 2" xfId="10555"/>
    <cellStyle name="Currency 3 2 3 2 3 5" xfId="4765"/>
    <cellStyle name="Currency 3 2 3 2 3 5 2" xfId="12485"/>
    <cellStyle name="Currency 3 2 3 2 3 6" xfId="6695"/>
    <cellStyle name="Currency 3 2 3 2 3 6 2" xfId="14415"/>
    <cellStyle name="Currency 3 2 3 2 3 7" xfId="8625"/>
    <cellStyle name="Currency 3 2 3 2 4" xfId="949"/>
    <cellStyle name="Currency 3 2 3 2 4 2" xfId="1937"/>
    <cellStyle name="Currency 3 2 3 2 4 2 2" xfId="3870"/>
    <cellStyle name="Currency 3 2 3 2 4 2 2 2" xfId="11680"/>
    <cellStyle name="Currency 3 2 3 2 4 2 3" xfId="5890"/>
    <cellStyle name="Currency 3 2 3 2 4 2 3 2" xfId="13610"/>
    <cellStyle name="Currency 3 2 3 2 4 2 4" xfId="7820"/>
    <cellStyle name="Currency 3 2 3 2 4 2 4 2" xfId="15540"/>
    <cellStyle name="Currency 3 2 3 2 4 2 5" xfId="9750"/>
    <cellStyle name="Currency 3 2 3 2 4 3" xfId="2906"/>
    <cellStyle name="Currency 3 2 3 2 4 3 2" xfId="10716"/>
    <cellStyle name="Currency 3 2 3 2 4 4" xfId="4926"/>
    <cellStyle name="Currency 3 2 3 2 4 4 2" xfId="12646"/>
    <cellStyle name="Currency 3 2 3 2 4 5" xfId="6856"/>
    <cellStyle name="Currency 3 2 3 2 4 5 2" xfId="14576"/>
    <cellStyle name="Currency 3 2 3 2 4 6" xfId="8786"/>
    <cellStyle name="Currency 3 2 3 2 5" xfId="1455"/>
    <cellStyle name="Currency 3 2 3 2 5 2" xfId="3388"/>
    <cellStyle name="Currency 3 2 3 2 5 2 2" xfId="11198"/>
    <cellStyle name="Currency 3 2 3 2 5 3" xfId="5408"/>
    <cellStyle name="Currency 3 2 3 2 5 3 2" xfId="13128"/>
    <cellStyle name="Currency 3 2 3 2 5 4" xfId="7338"/>
    <cellStyle name="Currency 3 2 3 2 5 4 2" xfId="15058"/>
    <cellStyle name="Currency 3 2 3 2 5 5" xfId="9268"/>
    <cellStyle name="Currency 3 2 3 2 6" xfId="2424"/>
    <cellStyle name="Currency 3 2 3 2 6 2" xfId="10234"/>
    <cellStyle name="Currency 3 2 3 2 7" xfId="4444"/>
    <cellStyle name="Currency 3 2 3 2 7 2" xfId="12164"/>
    <cellStyle name="Currency 3 2 3 2 8" xfId="6374"/>
    <cellStyle name="Currency 3 2 3 2 8 2" xfId="14094"/>
    <cellStyle name="Currency 3 2 3 2 9" xfId="8304"/>
    <cellStyle name="Currency 3 2 3 3" xfId="481"/>
    <cellStyle name="Currency 3 2 3 3 2" xfId="1029"/>
    <cellStyle name="Currency 3 2 3 3 2 2" xfId="2017"/>
    <cellStyle name="Currency 3 2 3 3 2 2 2" xfId="3950"/>
    <cellStyle name="Currency 3 2 3 3 2 2 2 2" xfId="11760"/>
    <cellStyle name="Currency 3 2 3 3 2 2 3" xfId="5970"/>
    <cellStyle name="Currency 3 2 3 3 2 2 3 2" xfId="13690"/>
    <cellStyle name="Currency 3 2 3 3 2 2 4" xfId="7900"/>
    <cellStyle name="Currency 3 2 3 3 2 2 4 2" xfId="15620"/>
    <cellStyle name="Currency 3 2 3 3 2 2 5" xfId="9830"/>
    <cellStyle name="Currency 3 2 3 3 2 3" xfId="2986"/>
    <cellStyle name="Currency 3 2 3 3 2 3 2" xfId="10796"/>
    <cellStyle name="Currency 3 2 3 3 2 4" xfId="5006"/>
    <cellStyle name="Currency 3 2 3 3 2 4 2" xfId="12726"/>
    <cellStyle name="Currency 3 2 3 3 2 5" xfId="6936"/>
    <cellStyle name="Currency 3 2 3 3 2 5 2" xfId="14656"/>
    <cellStyle name="Currency 3 2 3 3 2 6" xfId="8866"/>
    <cellStyle name="Currency 3 2 3 3 3" xfId="1535"/>
    <cellStyle name="Currency 3 2 3 3 3 2" xfId="3468"/>
    <cellStyle name="Currency 3 2 3 3 3 2 2" xfId="11278"/>
    <cellStyle name="Currency 3 2 3 3 3 3" xfId="5488"/>
    <cellStyle name="Currency 3 2 3 3 3 3 2" xfId="13208"/>
    <cellStyle name="Currency 3 2 3 3 3 4" xfId="7418"/>
    <cellStyle name="Currency 3 2 3 3 3 4 2" xfId="15138"/>
    <cellStyle name="Currency 3 2 3 3 3 5" xfId="9348"/>
    <cellStyle name="Currency 3 2 3 3 4" xfId="2504"/>
    <cellStyle name="Currency 3 2 3 3 4 2" xfId="10314"/>
    <cellStyle name="Currency 3 2 3 3 5" xfId="4524"/>
    <cellStyle name="Currency 3 2 3 3 5 2" xfId="12244"/>
    <cellStyle name="Currency 3 2 3 3 6" xfId="6454"/>
    <cellStyle name="Currency 3 2 3 3 6 2" xfId="14174"/>
    <cellStyle name="Currency 3 2 3 3 7" xfId="8384"/>
    <cellStyle name="Currency 3 2 3 4" xfId="643"/>
    <cellStyle name="Currency 3 2 3 4 2" xfId="1190"/>
    <cellStyle name="Currency 3 2 3 4 2 2" xfId="2177"/>
    <cellStyle name="Currency 3 2 3 4 2 2 2" xfId="4110"/>
    <cellStyle name="Currency 3 2 3 4 2 2 2 2" xfId="11920"/>
    <cellStyle name="Currency 3 2 3 4 2 2 3" xfId="6130"/>
    <cellStyle name="Currency 3 2 3 4 2 2 3 2" xfId="13850"/>
    <cellStyle name="Currency 3 2 3 4 2 2 4" xfId="8060"/>
    <cellStyle name="Currency 3 2 3 4 2 2 4 2" xfId="15780"/>
    <cellStyle name="Currency 3 2 3 4 2 2 5" xfId="9990"/>
    <cellStyle name="Currency 3 2 3 4 2 3" xfId="3147"/>
    <cellStyle name="Currency 3 2 3 4 2 3 2" xfId="10957"/>
    <cellStyle name="Currency 3 2 3 4 2 4" xfId="5167"/>
    <cellStyle name="Currency 3 2 3 4 2 4 2" xfId="12887"/>
    <cellStyle name="Currency 3 2 3 4 2 5" xfId="7097"/>
    <cellStyle name="Currency 3 2 3 4 2 5 2" xfId="14817"/>
    <cellStyle name="Currency 3 2 3 4 2 6" xfId="9027"/>
    <cellStyle name="Currency 3 2 3 4 3" xfId="1696"/>
    <cellStyle name="Currency 3 2 3 4 3 2" xfId="3629"/>
    <cellStyle name="Currency 3 2 3 4 3 2 2" xfId="11439"/>
    <cellStyle name="Currency 3 2 3 4 3 3" xfId="5649"/>
    <cellStyle name="Currency 3 2 3 4 3 3 2" xfId="13369"/>
    <cellStyle name="Currency 3 2 3 4 3 4" xfId="7579"/>
    <cellStyle name="Currency 3 2 3 4 3 4 2" xfId="15299"/>
    <cellStyle name="Currency 3 2 3 4 3 5" xfId="9509"/>
    <cellStyle name="Currency 3 2 3 4 4" xfId="2665"/>
    <cellStyle name="Currency 3 2 3 4 4 2" xfId="10475"/>
    <cellStyle name="Currency 3 2 3 4 5" xfId="4685"/>
    <cellStyle name="Currency 3 2 3 4 5 2" xfId="12405"/>
    <cellStyle name="Currency 3 2 3 4 6" xfId="6615"/>
    <cellStyle name="Currency 3 2 3 4 6 2" xfId="14335"/>
    <cellStyle name="Currency 3 2 3 4 7" xfId="8545"/>
    <cellStyle name="Currency 3 2 3 5" xfId="869"/>
    <cellStyle name="Currency 3 2 3 5 2" xfId="1857"/>
    <cellStyle name="Currency 3 2 3 5 2 2" xfId="3790"/>
    <cellStyle name="Currency 3 2 3 5 2 2 2" xfId="11600"/>
    <cellStyle name="Currency 3 2 3 5 2 3" xfId="5810"/>
    <cellStyle name="Currency 3 2 3 5 2 3 2" xfId="13530"/>
    <cellStyle name="Currency 3 2 3 5 2 4" xfId="7740"/>
    <cellStyle name="Currency 3 2 3 5 2 4 2" xfId="15460"/>
    <cellStyle name="Currency 3 2 3 5 2 5" xfId="9670"/>
    <cellStyle name="Currency 3 2 3 5 3" xfId="2826"/>
    <cellStyle name="Currency 3 2 3 5 3 2" xfId="10636"/>
    <cellStyle name="Currency 3 2 3 5 4" xfId="4846"/>
    <cellStyle name="Currency 3 2 3 5 4 2" xfId="12566"/>
    <cellStyle name="Currency 3 2 3 5 5" xfId="6776"/>
    <cellStyle name="Currency 3 2 3 5 5 2" xfId="14496"/>
    <cellStyle name="Currency 3 2 3 5 6" xfId="8706"/>
    <cellStyle name="Currency 3 2 3 6" xfId="1375"/>
    <cellStyle name="Currency 3 2 3 6 2" xfId="3308"/>
    <cellStyle name="Currency 3 2 3 6 2 2" xfId="11118"/>
    <cellStyle name="Currency 3 2 3 6 3" xfId="5328"/>
    <cellStyle name="Currency 3 2 3 6 3 2" xfId="13048"/>
    <cellStyle name="Currency 3 2 3 6 4" xfId="7258"/>
    <cellStyle name="Currency 3 2 3 6 4 2" xfId="14978"/>
    <cellStyle name="Currency 3 2 3 6 5" xfId="9188"/>
    <cellStyle name="Currency 3 2 3 7" xfId="2344"/>
    <cellStyle name="Currency 3 2 3 7 2" xfId="10154"/>
    <cellStyle name="Currency 3 2 3 8" xfId="4364"/>
    <cellStyle name="Currency 3 2 3 8 2" xfId="12084"/>
    <cellStyle name="Currency 3 2 3 9" xfId="6294"/>
    <cellStyle name="Currency 3 2 3 9 2" xfId="14014"/>
    <cellStyle name="Currency 3 2 4" xfId="361"/>
    <cellStyle name="Currency 3 2 4 2" xfId="521"/>
    <cellStyle name="Currency 3 2 4 2 2" xfId="1069"/>
    <cellStyle name="Currency 3 2 4 2 2 2" xfId="2057"/>
    <cellStyle name="Currency 3 2 4 2 2 2 2" xfId="3990"/>
    <cellStyle name="Currency 3 2 4 2 2 2 2 2" xfId="11800"/>
    <cellStyle name="Currency 3 2 4 2 2 2 3" xfId="6010"/>
    <cellStyle name="Currency 3 2 4 2 2 2 3 2" xfId="13730"/>
    <cellStyle name="Currency 3 2 4 2 2 2 4" xfId="7940"/>
    <cellStyle name="Currency 3 2 4 2 2 2 4 2" xfId="15660"/>
    <cellStyle name="Currency 3 2 4 2 2 2 5" xfId="9870"/>
    <cellStyle name="Currency 3 2 4 2 2 3" xfId="3026"/>
    <cellStyle name="Currency 3 2 4 2 2 3 2" xfId="10836"/>
    <cellStyle name="Currency 3 2 4 2 2 4" xfId="5046"/>
    <cellStyle name="Currency 3 2 4 2 2 4 2" xfId="12766"/>
    <cellStyle name="Currency 3 2 4 2 2 5" xfId="6976"/>
    <cellStyle name="Currency 3 2 4 2 2 5 2" xfId="14696"/>
    <cellStyle name="Currency 3 2 4 2 2 6" xfId="8906"/>
    <cellStyle name="Currency 3 2 4 2 3" xfId="1575"/>
    <cellStyle name="Currency 3 2 4 2 3 2" xfId="3508"/>
    <cellStyle name="Currency 3 2 4 2 3 2 2" xfId="11318"/>
    <cellStyle name="Currency 3 2 4 2 3 3" xfId="5528"/>
    <cellStyle name="Currency 3 2 4 2 3 3 2" xfId="13248"/>
    <cellStyle name="Currency 3 2 4 2 3 4" xfId="7458"/>
    <cellStyle name="Currency 3 2 4 2 3 4 2" xfId="15178"/>
    <cellStyle name="Currency 3 2 4 2 3 5" xfId="9388"/>
    <cellStyle name="Currency 3 2 4 2 4" xfId="2544"/>
    <cellStyle name="Currency 3 2 4 2 4 2" xfId="10354"/>
    <cellStyle name="Currency 3 2 4 2 5" xfId="4564"/>
    <cellStyle name="Currency 3 2 4 2 5 2" xfId="12284"/>
    <cellStyle name="Currency 3 2 4 2 6" xfId="6494"/>
    <cellStyle name="Currency 3 2 4 2 6 2" xfId="14214"/>
    <cellStyle name="Currency 3 2 4 2 7" xfId="8424"/>
    <cellStyle name="Currency 3 2 4 3" xfId="683"/>
    <cellStyle name="Currency 3 2 4 3 2" xfId="1230"/>
    <cellStyle name="Currency 3 2 4 3 2 2" xfId="2217"/>
    <cellStyle name="Currency 3 2 4 3 2 2 2" xfId="4150"/>
    <cellStyle name="Currency 3 2 4 3 2 2 2 2" xfId="11960"/>
    <cellStyle name="Currency 3 2 4 3 2 2 3" xfId="6170"/>
    <cellStyle name="Currency 3 2 4 3 2 2 3 2" xfId="13890"/>
    <cellStyle name="Currency 3 2 4 3 2 2 4" xfId="8100"/>
    <cellStyle name="Currency 3 2 4 3 2 2 4 2" xfId="15820"/>
    <cellStyle name="Currency 3 2 4 3 2 2 5" xfId="10030"/>
    <cellStyle name="Currency 3 2 4 3 2 3" xfId="3187"/>
    <cellStyle name="Currency 3 2 4 3 2 3 2" xfId="10997"/>
    <cellStyle name="Currency 3 2 4 3 2 4" xfId="5207"/>
    <cellStyle name="Currency 3 2 4 3 2 4 2" xfId="12927"/>
    <cellStyle name="Currency 3 2 4 3 2 5" xfId="7137"/>
    <cellStyle name="Currency 3 2 4 3 2 5 2" xfId="14857"/>
    <cellStyle name="Currency 3 2 4 3 2 6" xfId="9067"/>
    <cellStyle name="Currency 3 2 4 3 3" xfId="1736"/>
    <cellStyle name="Currency 3 2 4 3 3 2" xfId="3669"/>
    <cellStyle name="Currency 3 2 4 3 3 2 2" xfId="11479"/>
    <cellStyle name="Currency 3 2 4 3 3 3" xfId="5689"/>
    <cellStyle name="Currency 3 2 4 3 3 3 2" xfId="13409"/>
    <cellStyle name="Currency 3 2 4 3 3 4" xfId="7619"/>
    <cellStyle name="Currency 3 2 4 3 3 4 2" xfId="15339"/>
    <cellStyle name="Currency 3 2 4 3 3 5" xfId="9549"/>
    <cellStyle name="Currency 3 2 4 3 4" xfId="2705"/>
    <cellStyle name="Currency 3 2 4 3 4 2" xfId="10515"/>
    <cellStyle name="Currency 3 2 4 3 5" xfId="4725"/>
    <cellStyle name="Currency 3 2 4 3 5 2" xfId="12445"/>
    <cellStyle name="Currency 3 2 4 3 6" xfId="6655"/>
    <cellStyle name="Currency 3 2 4 3 6 2" xfId="14375"/>
    <cellStyle name="Currency 3 2 4 3 7" xfId="8585"/>
    <cellStyle name="Currency 3 2 4 4" xfId="909"/>
    <cellStyle name="Currency 3 2 4 4 2" xfId="1897"/>
    <cellStyle name="Currency 3 2 4 4 2 2" xfId="3830"/>
    <cellStyle name="Currency 3 2 4 4 2 2 2" xfId="11640"/>
    <cellStyle name="Currency 3 2 4 4 2 3" xfId="5850"/>
    <cellStyle name="Currency 3 2 4 4 2 3 2" xfId="13570"/>
    <cellStyle name="Currency 3 2 4 4 2 4" xfId="7780"/>
    <cellStyle name="Currency 3 2 4 4 2 4 2" xfId="15500"/>
    <cellStyle name="Currency 3 2 4 4 2 5" xfId="9710"/>
    <cellStyle name="Currency 3 2 4 4 3" xfId="2866"/>
    <cellStyle name="Currency 3 2 4 4 3 2" xfId="10676"/>
    <cellStyle name="Currency 3 2 4 4 4" xfId="4886"/>
    <cellStyle name="Currency 3 2 4 4 4 2" xfId="12606"/>
    <cellStyle name="Currency 3 2 4 4 5" xfId="6816"/>
    <cellStyle name="Currency 3 2 4 4 5 2" xfId="14536"/>
    <cellStyle name="Currency 3 2 4 4 6" xfId="8746"/>
    <cellStyle name="Currency 3 2 4 5" xfId="1415"/>
    <cellStyle name="Currency 3 2 4 5 2" xfId="3348"/>
    <cellStyle name="Currency 3 2 4 5 2 2" xfId="11158"/>
    <cellStyle name="Currency 3 2 4 5 3" xfId="5368"/>
    <cellStyle name="Currency 3 2 4 5 3 2" xfId="13088"/>
    <cellStyle name="Currency 3 2 4 5 4" xfId="7298"/>
    <cellStyle name="Currency 3 2 4 5 4 2" xfId="15018"/>
    <cellStyle name="Currency 3 2 4 5 5" xfId="9228"/>
    <cellStyle name="Currency 3 2 4 6" xfId="2384"/>
    <cellStyle name="Currency 3 2 4 6 2" xfId="10194"/>
    <cellStyle name="Currency 3 2 4 7" xfId="4404"/>
    <cellStyle name="Currency 3 2 4 7 2" xfId="12124"/>
    <cellStyle name="Currency 3 2 4 8" xfId="6334"/>
    <cellStyle name="Currency 3 2 4 8 2" xfId="14054"/>
    <cellStyle name="Currency 3 2 4 9" xfId="8264"/>
    <cellStyle name="Currency 3 2 5" xfId="441"/>
    <cellStyle name="Currency 3 2 5 2" xfId="989"/>
    <cellStyle name="Currency 3 2 5 2 2" xfId="1977"/>
    <cellStyle name="Currency 3 2 5 2 2 2" xfId="3910"/>
    <cellStyle name="Currency 3 2 5 2 2 2 2" xfId="11720"/>
    <cellStyle name="Currency 3 2 5 2 2 3" xfId="5930"/>
    <cellStyle name="Currency 3 2 5 2 2 3 2" xfId="13650"/>
    <cellStyle name="Currency 3 2 5 2 2 4" xfId="7860"/>
    <cellStyle name="Currency 3 2 5 2 2 4 2" xfId="15580"/>
    <cellStyle name="Currency 3 2 5 2 2 5" xfId="9790"/>
    <cellStyle name="Currency 3 2 5 2 3" xfId="2946"/>
    <cellStyle name="Currency 3 2 5 2 3 2" xfId="10756"/>
    <cellStyle name="Currency 3 2 5 2 4" xfId="4966"/>
    <cellStyle name="Currency 3 2 5 2 4 2" xfId="12686"/>
    <cellStyle name="Currency 3 2 5 2 5" xfId="6896"/>
    <cellStyle name="Currency 3 2 5 2 5 2" xfId="14616"/>
    <cellStyle name="Currency 3 2 5 2 6" xfId="8826"/>
    <cellStyle name="Currency 3 2 5 3" xfId="1495"/>
    <cellStyle name="Currency 3 2 5 3 2" xfId="3428"/>
    <cellStyle name="Currency 3 2 5 3 2 2" xfId="11238"/>
    <cellStyle name="Currency 3 2 5 3 3" xfId="5448"/>
    <cellStyle name="Currency 3 2 5 3 3 2" xfId="13168"/>
    <cellStyle name="Currency 3 2 5 3 4" xfId="7378"/>
    <cellStyle name="Currency 3 2 5 3 4 2" xfId="15098"/>
    <cellStyle name="Currency 3 2 5 3 5" xfId="9308"/>
    <cellStyle name="Currency 3 2 5 4" xfId="2464"/>
    <cellStyle name="Currency 3 2 5 4 2" xfId="10274"/>
    <cellStyle name="Currency 3 2 5 5" xfId="4484"/>
    <cellStyle name="Currency 3 2 5 5 2" xfId="12204"/>
    <cellStyle name="Currency 3 2 5 6" xfId="6414"/>
    <cellStyle name="Currency 3 2 5 6 2" xfId="14134"/>
    <cellStyle name="Currency 3 2 5 7" xfId="8344"/>
    <cellStyle name="Currency 3 2 6" xfId="603"/>
    <cellStyle name="Currency 3 2 6 2" xfId="1150"/>
    <cellStyle name="Currency 3 2 6 2 2" xfId="2137"/>
    <cellStyle name="Currency 3 2 6 2 2 2" xfId="4070"/>
    <cellStyle name="Currency 3 2 6 2 2 2 2" xfId="11880"/>
    <cellStyle name="Currency 3 2 6 2 2 3" xfId="6090"/>
    <cellStyle name="Currency 3 2 6 2 2 3 2" xfId="13810"/>
    <cellStyle name="Currency 3 2 6 2 2 4" xfId="8020"/>
    <cellStyle name="Currency 3 2 6 2 2 4 2" xfId="15740"/>
    <cellStyle name="Currency 3 2 6 2 2 5" xfId="9950"/>
    <cellStyle name="Currency 3 2 6 2 3" xfId="3107"/>
    <cellStyle name="Currency 3 2 6 2 3 2" xfId="10917"/>
    <cellStyle name="Currency 3 2 6 2 4" xfId="5127"/>
    <cellStyle name="Currency 3 2 6 2 4 2" xfId="12847"/>
    <cellStyle name="Currency 3 2 6 2 5" xfId="7057"/>
    <cellStyle name="Currency 3 2 6 2 5 2" xfId="14777"/>
    <cellStyle name="Currency 3 2 6 2 6" xfId="8987"/>
    <cellStyle name="Currency 3 2 6 3" xfId="1656"/>
    <cellStyle name="Currency 3 2 6 3 2" xfId="3589"/>
    <cellStyle name="Currency 3 2 6 3 2 2" xfId="11399"/>
    <cellStyle name="Currency 3 2 6 3 3" xfId="5609"/>
    <cellStyle name="Currency 3 2 6 3 3 2" xfId="13329"/>
    <cellStyle name="Currency 3 2 6 3 4" xfId="7539"/>
    <cellStyle name="Currency 3 2 6 3 4 2" xfId="15259"/>
    <cellStyle name="Currency 3 2 6 3 5" xfId="9469"/>
    <cellStyle name="Currency 3 2 6 4" xfId="2625"/>
    <cellStyle name="Currency 3 2 6 4 2" xfId="10435"/>
    <cellStyle name="Currency 3 2 6 5" xfId="4645"/>
    <cellStyle name="Currency 3 2 6 5 2" xfId="12365"/>
    <cellStyle name="Currency 3 2 6 6" xfId="6575"/>
    <cellStyle name="Currency 3 2 6 6 2" xfId="14295"/>
    <cellStyle name="Currency 3 2 6 7" xfId="8505"/>
    <cellStyle name="Currency 3 2 7" xfId="818"/>
    <cellStyle name="Currency 3 2 7 2" xfId="1817"/>
    <cellStyle name="Currency 3 2 7 2 2" xfId="3750"/>
    <cellStyle name="Currency 3 2 7 2 2 2" xfId="11560"/>
    <cellStyle name="Currency 3 2 7 2 3" xfId="5770"/>
    <cellStyle name="Currency 3 2 7 2 3 2" xfId="13490"/>
    <cellStyle name="Currency 3 2 7 2 4" xfId="7700"/>
    <cellStyle name="Currency 3 2 7 2 4 2" xfId="15420"/>
    <cellStyle name="Currency 3 2 7 2 5" xfId="9630"/>
    <cellStyle name="Currency 3 2 7 3" xfId="2786"/>
    <cellStyle name="Currency 3 2 7 3 2" xfId="10596"/>
    <cellStyle name="Currency 3 2 7 4" xfId="4806"/>
    <cellStyle name="Currency 3 2 7 4 2" xfId="12526"/>
    <cellStyle name="Currency 3 2 7 5" xfId="6736"/>
    <cellStyle name="Currency 3 2 7 5 2" xfId="14456"/>
    <cellStyle name="Currency 3 2 7 6" xfId="8666"/>
    <cellStyle name="Currency 3 2 8" xfId="1335"/>
    <cellStyle name="Currency 3 2 8 2" xfId="3268"/>
    <cellStyle name="Currency 3 2 8 2 2" xfId="11078"/>
    <cellStyle name="Currency 3 2 8 3" xfId="5288"/>
    <cellStyle name="Currency 3 2 8 3 2" xfId="13008"/>
    <cellStyle name="Currency 3 2 8 4" xfId="7218"/>
    <cellStyle name="Currency 3 2 8 4 2" xfId="14938"/>
    <cellStyle name="Currency 3 2 8 5" xfId="9148"/>
    <cellStyle name="Currency 3 2 9" xfId="2304"/>
    <cellStyle name="Currency 3 2 9 2" xfId="10114"/>
    <cellStyle name="Currency 3 3" xfId="246"/>
    <cellStyle name="Currency 3 3 10" xfId="6264"/>
    <cellStyle name="Currency 3 3 10 2" xfId="13984"/>
    <cellStyle name="Currency 3 3 11" xfId="8194"/>
    <cellStyle name="Currency 3 3 2" xfId="331"/>
    <cellStyle name="Currency 3 3 2 10" xfId="8234"/>
    <cellStyle name="Currency 3 3 2 2" xfId="411"/>
    <cellStyle name="Currency 3 3 2 2 2" xfId="571"/>
    <cellStyle name="Currency 3 3 2 2 2 2" xfId="1119"/>
    <cellStyle name="Currency 3 3 2 2 2 2 2" xfId="2107"/>
    <cellStyle name="Currency 3 3 2 2 2 2 2 2" xfId="4040"/>
    <cellStyle name="Currency 3 3 2 2 2 2 2 2 2" xfId="11850"/>
    <cellStyle name="Currency 3 3 2 2 2 2 2 3" xfId="6060"/>
    <cellStyle name="Currency 3 3 2 2 2 2 2 3 2" xfId="13780"/>
    <cellStyle name="Currency 3 3 2 2 2 2 2 4" xfId="7990"/>
    <cellStyle name="Currency 3 3 2 2 2 2 2 4 2" xfId="15710"/>
    <cellStyle name="Currency 3 3 2 2 2 2 2 5" xfId="9920"/>
    <cellStyle name="Currency 3 3 2 2 2 2 3" xfId="3076"/>
    <cellStyle name="Currency 3 3 2 2 2 2 3 2" xfId="10886"/>
    <cellStyle name="Currency 3 3 2 2 2 2 4" xfId="5096"/>
    <cellStyle name="Currency 3 3 2 2 2 2 4 2" xfId="12816"/>
    <cellStyle name="Currency 3 3 2 2 2 2 5" xfId="7026"/>
    <cellStyle name="Currency 3 3 2 2 2 2 5 2" xfId="14746"/>
    <cellStyle name="Currency 3 3 2 2 2 2 6" xfId="8956"/>
    <cellStyle name="Currency 3 3 2 2 2 3" xfId="1625"/>
    <cellStyle name="Currency 3 3 2 2 2 3 2" xfId="3558"/>
    <cellStyle name="Currency 3 3 2 2 2 3 2 2" xfId="11368"/>
    <cellStyle name="Currency 3 3 2 2 2 3 3" xfId="5578"/>
    <cellStyle name="Currency 3 3 2 2 2 3 3 2" xfId="13298"/>
    <cellStyle name="Currency 3 3 2 2 2 3 4" xfId="7508"/>
    <cellStyle name="Currency 3 3 2 2 2 3 4 2" xfId="15228"/>
    <cellStyle name="Currency 3 3 2 2 2 3 5" xfId="9438"/>
    <cellStyle name="Currency 3 3 2 2 2 4" xfId="2594"/>
    <cellStyle name="Currency 3 3 2 2 2 4 2" xfId="10404"/>
    <cellStyle name="Currency 3 3 2 2 2 5" xfId="4614"/>
    <cellStyle name="Currency 3 3 2 2 2 5 2" xfId="12334"/>
    <cellStyle name="Currency 3 3 2 2 2 6" xfId="6544"/>
    <cellStyle name="Currency 3 3 2 2 2 6 2" xfId="14264"/>
    <cellStyle name="Currency 3 3 2 2 2 7" xfId="8474"/>
    <cellStyle name="Currency 3 3 2 2 3" xfId="733"/>
    <cellStyle name="Currency 3 3 2 2 3 2" xfId="1280"/>
    <cellStyle name="Currency 3 3 2 2 3 2 2" xfId="2267"/>
    <cellStyle name="Currency 3 3 2 2 3 2 2 2" xfId="4200"/>
    <cellStyle name="Currency 3 3 2 2 3 2 2 2 2" xfId="12010"/>
    <cellStyle name="Currency 3 3 2 2 3 2 2 3" xfId="6220"/>
    <cellStyle name="Currency 3 3 2 2 3 2 2 3 2" xfId="13940"/>
    <cellStyle name="Currency 3 3 2 2 3 2 2 4" xfId="8150"/>
    <cellStyle name="Currency 3 3 2 2 3 2 2 4 2" xfId="15870"/>
    <cellStyle name="Currency 3 3 2 2 3 2 2 5" xfId="10080"/>
    <cellStyle name="Currency 3 3 2 2 3 2 3" xfId="3237"/>
    <cellStyle name="Currency 3 3 2 2 3 2 3 2" xfId="11047"/>
    <cellStyle name="Currency 3 3 2 2 3 2 4" xfId="5257"/>
    <cellStyle name="Currency 3 3 2 2 3 2 4 2" xfId="12977"/>
    <cellStyle name="Currency 3 3 2 2 3 2 5" xfId="7187"/>
    <cellStyle name="Currency 3 3 2 2 3 2 5 2" xfId="14907"/>
    <cellStyle name="Currency 3 3 2 2 3 2 6" xfId="9117"/>
    <cellStyle name="Currency 3 3 2 2 3 3" xfId="1786"/>
    <cellStyle name="Currency 3 3 2 2 3 3 2" xfId="3719"/>
    <cellStyle name="Currency 3 3 2 2 3 3 2 2" xfId="11529"/>
    <cellStyle name="Currency 3 3 2 2 3 3 3" xfId="5739"/>
    <cellStyle name="Currency 3 3 2 2 3 3 3 2" xfId="13459"/>
    <cellStyle name="Currency 3 3 2 2 3 3 4" xfId="7669"/>
    <cellStyle name="Currency 3 3 2 2 3 3 4 2" xfId="15389"/>
    <cellStyle name="Currency 3 3 2 2 3 3 5" xfId="9599"/>
    <cellStyle name="Currency 3 3 2 2 3 4" xfId="2755"/>
    <cellStyle name="Currency 3 3 2 2 3 4 2" xfId="10565"/>
    <cellStyle name="Currency 3 3 2 2 3 5" xfId="4775"/>
    <cellStyle name="Currency 3 3 2 2 3 5 2" xfId="12495"/>
    <cellStyle name="Currency 3 3 2 2 3 6" xfId="6705"/>
    <cellStyle name="Currency 3 3 2 2 3 6 2" xfId="14425"/>
    <cellStyle name="Currency 3 3 2 2 3 7" xfId="8635"/>
    <cellStyle name="Currency 3 3 2 2 4" xfId="959"/>
    <cellStyle name="Currency 3 3 2 2 4 2" xfId="1947"/>
    <cellStyle name="Currency 3 3 2 2 4 2 2" xfId="3880"/>
    <cellStyle name="Currency 3 3 2 2 4 2 2 2" xfId="11690"/>
    <cellStyle name="Currency 3 3 2 2 4 2 3" xfId="5900"/>
    <cellStyle name="Currency 3 3 2 2 4 2 3 2" xfId="13620"/>
    <cellStyle name="Currency 3 3 2 2 4 2 4" xfId="7830"/>
    <cellStyle name="Currency 3 3 2 2 4 2 4 2" xfId="15550"/>
    <cellStyle name="Currency 3 3 2 2 4 2 5" xfId="9760"/>
    <cellStyle name="Currency 3 3 2 2 4 3" xfId="2916"/>
    <cellStyle name="Currency 3 3 2 2 4 3 2" xfId="10726"/>
    <cellStyle name="Currency 3 3 2 2 4 4" xfId="4936"/>
    <cellStyle name="Currency 3 3 2 2 4 4 2" xfId="12656"/>
    <cellStyle name="Currency 3 3 2 2 4 5" xfId="6866"/>
    <cellStyle name="Currency 3 3 2 2 4 5 2" xfId="14586"/>
    <cellStyle name="Currency 3 3 2 2 4 6" xfId="8796"/>
    <cellStyle name="Currency 3 3 2 2 5" xfId="1465"/>
    <cellStyle name="Currency 3 3 2 2 5 2" xfId="3398"/>
    <cellStyle name="Currency 3 3 2 2 5 2 2" xfId="11208"/>
    <cellStyle name="Currency 3 3 2 2 5 3" xfId="5418"/>
    <cellStyle name="Currency 3 3 2 2 5 3 2" xfId="13138"/>
    <cellStyle name="Currency 3 3 2 2 5 4" xfId="7348"/>
    <cellStyle name="Currency 3 3 2 2 5 4 2" xfId="15068"/>
    <cellStyle name="Currency 3 3 2 2 5 5" xfId="9278"/>
    <cellStyle name="Currency 3 3 2 2 6" xfId="2434"/>
    <cellStyle name="Currency 3 3 2 2 6 2" xfId="10244"/>
    <cellStyle name="Currency 3 3 2 2 7" xfId="4454"/>
    <cellStyle name="Currency 3 3 2 2 7 2" xfId="12174"/>
    <cellStyle name="Currency 3 3 2 2 8" xfId="6384"/>
    <cellStyle name="Currency 3 3 2 2 8 2" xfId="14104"/>
    <cellStyle name="Currency 3 3 2 2 9" xfId="8314"/>
    <cellStyle name="Currency 3 3 2 3" xfId="491"/>
    <cellStyle name="Currency 3 3 2 3 2" xfId="1039"/>
    <cellStyle name="Currency 3 3 2 3 2 2" xfId="2027"/>
    <cellStyle name="Currency 3 3 2 3 2 2 2" xfId="3960"/>
    <cellStyle name="Currency 3 3 2 3 2 2 2 2" xfId="11770"/>
    <cellStyle name="Currency 3 3 2 3 2 2 3" xfId="5980"/>
    <cellStyle name="Currency 3 3 2 3 2 2 3 2" xfId="13700"/>
    <cellStyle name="Currency 3 3 2 3 2 2 4" xfId="7910"/>
    <cellStyle name="Currency 3 3 2 3 2 2 4 2" xfId="15630"/>
    <cellStyle name="Currency 3 3 2 3 2 2 5" xfId="9840"/>
    <cellStyle name="Currency 3 3 2 3 2 3" xfId="2996"/>
    <cellStyle name="Currency 3 3 2 3 2 3 2" xfId="10806"/>
    <cellStyle name="Currency 3 3 2 3 2 4" xfId="5016"/>
    <cellStyle name="Currency 3 3 2 3 2 4 2" xfId="12736"/>
    <cellStyle name="Currency 3 3 2 3 2 5" xfId="6946"/>
    <cellStyle name="Currency 3 3 2 3 2 5 2" xfId="14666"/>
    <cellStyle name="Currency 3 3 2 3 2 6" xfId="8876"/>
    <cellStyle name="Currency 3 3 2 3 3" xfId="1545"/>
    <cellStyle name="Currency 3 3 2 3 3 2" xfId="3478"/>
    <cellStyle name="Currency 3 3 2 3 3 2 2" xfId="11288"/>
    <cellStyle name="Currency 3 3 2 3 3 3" xfId="5498"/>
    <cellStyle name="Currency 3 3 2 3 3 3 2" xfId="13218"/>
    <cellStyle name="Currency 3 3 2 3 3 4" xfId="7428"/>
    <cellStyle name="Currency 3 3 2 3 3 4 2" xfId="15148"/>
    <cellStyle name="Currency 3 3 2 3 3 5" xfId="9358"/>
    <cellStyle name="Currency 3 3 2 3 4" xfId="2514"/>
    <cellStyle name="Currency 3 3 2 3 4 2" xfId="10324"/>
    <cellStyle name="Currency 3 3 2 3 5" xfId="4534"/>
    <cellStyle name="Currency 3 3 2 3 5 2" xfId="12254"/>
    <cellStyle name="Currency 3 3 2 3 6" xfId="6464"/>
    <cellStyle name="Currency 3 3 2 3 6 2" xfId="14184"/>
    <cellStyle name="Currency 3 3 2 3 7" xfId="8394"/>
    <cellStyle name="Currency 3 3 2 4" xfId="653"/>
    <cellStyle name="Currency 3 3 2 4 2" xfId="1200"/>
    <cellStyle name="Currency 3 3 2 4 2 2" xfId="2187"/>
    <cellStyle name="Currency 3 3 2 4 2 2 2" xfId="4120"/>
    <cellStyle name="Currency 3 3 2 4 2 2 2 2" xfId="11930"/>
    <cellStyle name="Currency 3 3 2 4 2 2 3" xfId="6140"/>
    <cellStyle name="Currency 3 3 2 4 2 2 3 2" xfId="13860"/>
    <cellStyle name="Currency 3 3 2 4 2 2 4" xfId="8070"/>
    <cellStyle name="Currency 3 3 2 4 2 2 4 2" xfId="15790"/>
    <cellStyle name="Currency 3 3 2 4 2 2 5" xfId="10000"/>
    <cellStyle name="Currency 3 3 2 4 2 3" xfId="3157"/>
    <cellStyle name="Currency 3 3 2 4 2 3 2" xfId="10967"/>
    <cellStyle name="Currency 3 3 2 4 2 4" xfId="5177"/>
    <cellStyle name="Currency 3 3 2 4 2 4 2" xfId="12897"/>
    <cellStyle name="Currency 3 3 2 4 2 5" xfId="7107"/>
    <cellStyle name="Currency 3 3 2 4 2 5 2" xfId="14827"/>
    <cellStyle name="Currency 3 3 2 4 2 6" xfId="9037"/>
    <cellStyle name="Currency 3 3 2 4 3" xfId="1706"/>
    <cellStyle name="Currency 3 3 2 4 3 2" xfId="3639"/>
    <cellStyle name="Currency 3 3 2 4 3 2 2" xfId="11449"/>
    <cellStyle name="Currency 3 3 2 4 3 3" xfId="5659"/>
    <cellStyle name="Currency 3 3 2 4 3 3 2" xfId="13379"/>
    <cellStyle name="Currency 3 3 2 4 3 4" xfId="7589"/>
    <cellStyle name="Currency 3 3 2 4 3 4 2" xfId="15309"/>
    <cellStyle name="Currency 3 3 2 4 3 5" xfId="9519"/>
    <cellStyle name="Currency 3 3 2 4 4" xfId="2675"/>
    <cellStyle name="Currency 3 3 2 4 4 2" xfId="10485"/>
    <cellStyle name="Currency 3 3 2 4 5" xfId="4695"/>
    <cellStyle name="Currency 3 3 2 4 5 2" xfId="12415"/>
    <cellStyle name="Currency 3 3 2 4 6" xfId="6625"/>
    <cellStyle name="Currency 3 3 2 4 6 2" xfId="14345"/>
    <cellStyle name="Currency 3 3 2 4 7" xfId="8555"/>
    <cellStyle name="Currency 3 3 2 5" xfId="879"/>
    <cellStyle name="Currency 3 3 2 5 2" xfId="1867"/>
    <cellStyle name="Currency 3 3 2 5 2 2" xfId="3800"/>
    <cellStyle name="Currency 3 3 2 5 2 2 2" xfId="11610"/>
    <cellStyle name="Currency 3 3 2 5 2 3" xfId="5820"/>
    <cellStyle name="Currency 3 3 2 5 2 3 2" xfId="13540"/>
    <cellStyle name="Currency 3 3 2 5 2 4" xfId="7750"/>
    <cellStyle name="Currency 3 3 2 5 2 4 2" xfId="15470"/>
    <cellStyle name="Currency 3 3 2 5 2 5" xfId="9680"/>
    <cellStyle name="Currency 3 3 2 5 3" xfId="2836"/>
    <cellStyle name="Currency 3 3 2 5 3 2" xfId="10646"/>
    <cellStyle name="Currency 3 3 2 5 4" xfId="4856"/>
    <cellStyle name="Currency 3 3 2 5 4 2" xfId="12576"/>
    <cellStyle name="Currency 3 3 2 5 5" xfId="6786"/>
    <cellStyle name="Currency 3 3 2 5 5 2" xfId="14506"/>
    <cellStyle name="Currency 3 3 2 5 6" xfId="8716"/>
    <cellStyle name="Currency 3 3 2 6" xfId="1385"/>
    <cellStyle name="Currency 3 3 2 6 2" xfId="3318"/>
    <cellStyle name="Currency 3 3 2 6 2 2" xfId="11128"/>
    <cellStyle name="Currency 3 3 2 6 3" xfId="5338"/>
    <cellStyle name="Currency 3 3 2 6 3 2" xfId="13058"/>
    <cellStyle name="Currency 3 3 2 6 4" xfId="7268"/>
    <cellStyle name="Currency 3 3 2 6 4 2" xfId="14988"/>
    <cellStyle name="Currency 3 3 2 6 5" xfId="9198"/>
    <cellStyle name="Currency 3 3 2 7" xfId="2354"/>
    <cellStyle name="Currency 3 3 2 7 2" xfId="10164"/>
    <cellStyle name="Currency 3 3 2 8" xfId="4374"/>
    <cellStyle name="Currency 3 3 2 8 2" xfId="12094"/>
    <cellStyle name="Currency 3 3 2 9" xfId="6304"/>
    <cellStyle name="Currency 3 3 2 9 2" xfId="14024"/>
    <cellStyle name="Currency 3 3 3" xfId="371"/>
    <cellStyle name="Currency 3 3 3 2" xfId="531"/>
    <cellStyle name="Currency 3 3 3 2 2" xfId="1079"/>
    <cellStyle name="Currency 3 3 3 2 2 2" xfId="2067"/>
    <cellStyle name="Currency 3 3 3 2 2 2 2" xfId="4000"/>
    <cellStyle name="Currency 3 3 3 2 2 2 2 2" xfId="11810"/>
    <cellStyle name="Currency 3 3 3 2 2 2 3" xfId="6020"/>
    <cellStyle name="Currency 3 3 3 2 2 2 3 2" xfId="13740"/>
    <cellStyle name="Currency 3 3 3 2 2 2 4" xfId="7950"/>
    <cellStyle name="Currency 3 3 3 2 2 2 4 2" xfId="15670"/>
    <cellStyle name="Currency 3 3 3 2 2 2 5" xfId="9880"/>
    <cellStyle name="Currency 3 3 3 2 2 3" xfId="3036"/>
    <cellStyle name="Currency 3 3 3 2 2 3 2" xfId="10846"/>
    <cellStyle name="Currency 3 3 3 2 2 4" xfId="5056"/>
    <cellStyle name="Currency 3 3 3 2 2 4 2" xfId="12776"/>
    <cellStyle name="Currency 3 3 3 2 2 5" xfId="6986"/>
    <cellStyle name="Currency 3 3 3 2 2 5 2" xfId="14706"/>
    <cellStyle name="Currency 3 3 3 2 2 6" xfId="8916"/>
    <cellStyle name="Currency 3 3 3 2 3" xfId="1585"/>
    <cellStyle name="Currency 3 3 3 2 3 2" xfId="3518"/>
    <cellStyle name="Currency 3 3 3 2 3 2 2" xfId="11328"/>
    <cellStyle name="Currency 3 3 3 2 3 3" xfId="5538"/>
    <cellStyle name="Currency 3 3 3 2 3 3 2" xfId="13258"/>
    <cellStyle name="Currency 3 3 3 2 3 4" xfId="7468"/>
    <cellStyle name="Currency 3 3 3 2 3 4 2" xfId="15188"/>
    <cellStyle name="Currency 3 3 3 2 3 5" xfId="9398"/>
    <cellStyle name="Currency 3 3 3 2 4" xfId="2554"/>
    <cellStyle name="Currency 3 3 3 2 4 2" xfId="10364"/>
    <cellStyle name="Currency 3 3 3 2 5" xfId="4574"/>
    <cellStyle name="Currency 3 3 3 2 5 2" xfId="12294"/>
    <cellStyle name="Currency 3 3 3 2 6" xfId="6504"/>
    <cellStyle name="Currency 3 3 3 2 6 2" xfId="14224"/>
    <cellStyle name="Currency 3 3 3 2 7" xfId="8434"/>
    <cellStyle name="Currency 3 3 3 3" xfId="693"/>
    <cellStyle name="Currency 3 3 3 3 2" xfId="1240"/>
    <cellStyle name="Currency 3 3 3 3 2 2" xfId="2227"/>
    <cellStyle name="Currency 3 3 3 3 2 2 2" xfId="4160"/>
    <cellStyle name="Currency 3 3 3 3 2 2 2 2" xfId="11970"/>
    <cellStyle name="Currency 3 3 3 3 2 2 3" xfId="6180"/>
    <cellStyle name="Currency 3 3 3 3 2 2 3 2" xfId="13900"/>
    <cellStyle name="Currency 3 3 3 3 2 2 4" xfId="8110"/>
    <cellStyle name="Currency 3 3 3 3 2 2 4 2" xfId="15830"/>
    <cellStyle name="Currency 3 3 3 3 2 2 5" xfId="10040"/>
    <cellStyle name="Currency 3 3 3 3 2 3" xfId="3197"/>
    <cellStyle name="Currency 3 3 3 3 2 3 2" xfId="11007"/>
    <cellStyle name="Currency 3 3 3 3 2 4" xfId="5217"/>
    <cellStyle name="Currency 3 3 3 3 2 4 2" xfId="12937"/>
    <cellStyle name="Currency 3 3 3 3 2 5" xfId="7147"/>
    <cellStyle name="Currency 3 3 3 3 2 5 2" xfId="14867"/>
    <cellStyle name="Currency 3 3 3 3 2 6" xfId="9077"/>
    <cellStyle name="Currency 3 3 3 3 3" xfId="1746"/>
    <cellStyle name="Currency 3 3 3 3 3 2" xfId="3679"/>
    <cellStyle name="Currency 3 3 3 3 3 2 2" xfId="11489"/>
    <cellStyle name="Currency 3 3 3 3 3 3" xfId="5699"/>
    <cellStyle name="Currency 3 3 3 3 3 3 2" xfId="13419"/>
    <cellStyle name="Currency 3 3 3 3 3 4" xfId="7629"/>
    <cellStyle name="Currency 3 3 3 3 3 4 2" xfId="15349"/>
    <cellStyle name="Currency 3 3 3 3 3 5" xfId="9559"/>
    <cellStyle name="Currency 3 3 3 3 4" xfId="2715"/>
    <cellStyle name="Currency 3 3 3 3 4 2" xfId="10525"/>
    <cellStyle name="Currency 3 3 3 3 5" xfId="4735"/>
    <cellStyle name="Currency 3 3 3 3 5 2" xfId="12455"/>
    <cellStyle name="Currency 3 3 3 3 6" xfId="6665"/>
    <cellStyle name="Currency 3 3 3 3 6 2" xfId="14385"/>
    <cellStyle name="Currency 3 3 3 3 7" xfId="8595"/>
    <cellStyle name="Currency 3 3 3 4" xfId="919"/>
    <cellStyle name="Currency 3 3 3 4 2" xfId="1907"/>
    <cellStyle name="Currency 3 3 3 4 2 2" xfId="3840"/>
    <cellStyle name="Currency 3 3 3 4 2 2 2" xfId="11650"/>
    <cellStyle name="Currency 3 3 3 4 2 3" xfId="5860"/>
    <cellStyle name="Currency 3 3 3 4 2 3 2" xfId="13580"/>
    <cellStyle name="Currency 3 3 3 4 2 4" xfId="7790"/>
    <cellStyle name="Currency 3 3 3 4 2 4 2" xfId="15510"/>
    <cellStyle name="Currency 3 3 3 4 2 5" xfId="9720"/>
    <cellStyle name="Currency 3 3 3 4 3" xfId="2876"/>
    <cellStyle name="Currency 3 3 3 4 3 2" xfId="10686"/>
    <cellStyle name="Currency 3 3 3 4 4" xfId="4896"/>
    <cellStyle name="Currency 3 3 3 4 4 2" xfId="12616"/>
    <cellStyle name="Currency 3 3 3 4 5" xfId="6826"/>
    <cellStyle name="Currency 3 3 3 4 5 2" xfId="14546"/>
    <cellStyle name="Currency 3 3 3 4 6" xfId="8756"/>
    <cellStyle name="Currency 3 3 3 5" xfId="1425"/>
    <cellStyle name="Currency 3 3 3 5 2" xfId="3358"/>
    <cellStyle name="Currency 3 3 3 5 2 2" xfId="11168"/>
    <cellStyle name="Currency 3 3 3 5 3" xfId="5378"/>
    <cellStyle name="Currency 3 3 3 5 3 2" xfId="13098"/>
    <cellStyle name="Currency 3 3 3 5 4" xfId="7308"/>
    <cellStyle name="Currency 3 3 3 5 4 2" xfId="15028"/>
    <cellStyle name="Currency 3 3 3 5 5" xfId="9238"/>
    <cellStyle name="Currency 3 3 3 6" xfId="2394"/>
    <cellStyle name="Currency 3 3 3 6 2" xfId="10204"/>
    <cellStyle name="Currency 3 3 3 7" xfId="4414"/>
    <cellStyle name="Currency 3 3 3 7 2" xfId="12134"/>
    <cellStyle name="Currency 3 3 3 8" xfId="6344"/>
    <cellStyle name="Currency 3 3 3 8 2" xfId="14064"/>
    <cellStyle name="Currency 3 3 3 9" xfId="8274"/>
    <cellStyle name="Currency 3 3 4" xfId="451"/>
    <cellStyle name="Currency 3 3 4 2" xfId="999"/>
    <cellStyle name="Currency 3 3 4 2 2" xfId="1987"/>
    <cellStyle name="Currency 3 3 4 2 2 2" xfId="3920"/>
    <cellStyle name="Currency 3 3 4 2 2 2 2" xfId="11730"/>
    <cellStyle name="Currency 3 3 4 2 2 3" xfId="5940"/>
    <cellStyle name="Currency 3 3 4 2 2 3 2" xfId="13660"/>
    <cellStyle name="Currency 3 3 4 2 2 4" xfId="7870"/>
    <cellStyle name="Currency 3 3 4 2 2 4 2" xfId="15590"/>
    <cellStyle name="Currency 3 3 4 2 2 5" xfId="9800"/>
    <cellStyle name="Currency 3 3 4 2 3" xfId="2956"/>
    <cellStyle name="Currency 3 3 4 2 3 2" xfId="10766"/>
    <cellStyle name="Currency 3 3 4 2 4" xfId="4976"/>
    <cellStyle name="Currency 3 3 4 2 4 2" xfId="12696"/>
    <cellStyle name="Currency 3 3 4 2 5" xfId="6906"/>
    <cellStyle name="Currency 3 3 4 2 5 2" xfId="14626"/>
    <cellStyle name="Currency 3 3 4 2 6" xfId="8836"/>
    <cellStyle name="Currency 3 3 4 3" xfId="1505"/>
    <cellStyle name="Currency 3 3 4 3 2" xfId="3438"/>
    <cellStyle name="Currency 3 3 4 3 2 2" xfId="11248"/>
    <cellStyle name="Currency 3 3 4 3 3" xfId="5458"/>
    <cellStyle name="Currency 3 3 4 3 3 2" xfId="13178"/>
    <cellStyle name="Currency 3 3 4 3 4" xfId="7388"/>
    <cellStyle name="Currency 3 3 4 3 4 2" xfId="15108"/>
    <cellStyle name="Currency 3 3 4 3 5" xfId="9318"/>
    <cellStyle name="Currency 3 3 4 4" xfId="2474"/>
    <cellStyle name="Currency 3 3 4 4 2" xfId="10284"/>
    <cellStyle name="Currency 3 3 4 5" xfId="4494"/>
    <cellStyle name="Currency 3 3 4 5 2" xfId="12214"/>
    <cellStyle name="Currency 3 3 4 6" xfId="6424"/>
    <cellStyle name="Currency 3 3 4 6 2" xfId="14144"/>
    <cellStyle name="Currency 3 3 4 7" xfId="8354"/>
    <cellStyle name="Currency 3 3 5" xfId="613"/>
    <cellStyle name="Currency 3 3 5 2" xfId="1160"/>
    <cellStyle name="Currency 3 3 5 2 2" xfId="2147"/>
    <cellStyle name="Currency 3 3 5 2 2 2" xfId="4080"/>
    <cellStyle name="Currency 3 3 5 2 2 2 2" xfId="11890"/>
    <cellStyle name="Currency 3 3 5 2 2 3" xfId="6100"/>
    <cellStyle name="Currency 3 3 5 2 2 3 2" xfId="13820"/>
    <cellStyle name="Currency 3 3 5 2 2 4" xfId="8030"/>
    <cellStyle name="Currency 3 3 5 2 2 4 2" xfId="15750"/>
    <cellStyle name="Currency 3 3 5 2 2 5" xfId="9960"/>
    <cellStyle name="Currency 3 3 5 2 3" xfId="3117"/>
    <cellStyle name="Currency 3 3 5 2 3 2" xfId="10927"/>
    <cellStyle name="Currency 3 3 5 2 4" xfId="5137"/>
    <cellStyle name="Currency 3 3 5 2 4 2" xfId="12857"/>
    <cellStyle name="Currency 3 3 5 2 5" xfId="7067"/>
    <cellStyle name="Currency 3 3 5 2 5 2" xfId="14787"/>
    <cellStyle name="Currency 3 3 5 2 6" xfId="8997"/>
    <cellStyle name="Currency 3 3 5 3" xfId="1666"/>
    <cellStyle name="Currency 3 3 5 3 2" xfId="3599"/>
    <cellStyle name="Currency 3 3 5 3 2 2" xfId="11409"/>
    <cellStyle name="Currency 3 3 5 3 3" xfId="5619"/>
    <cellStyle name="Currency 3 3 5 3 3 2" xfId="13339"/>
    <cellStyle name="Currency 3 3 5 3 4" xfId="7549"/>
    <cellStyle name="Currency 3 3 5 3 4 2" xfId="15269"/>
    <cellStyle name="Currency 3 3 5 3 5" xfId="9479"/>
    <cellStyle name="Currency 3 3 5 4" xfId="2635"/>
    <cellStyle name="Currency 3 3 5 4 2" xfId="10445"/>
    <cellStyle name="Currency 3 3 5 5" xfId="4655"/>
    <cellStyle name="Currency 3 3 5 5 2" xfId="12375"/>
    <cellStyle name="Currency 3 3 5 6" xfId="6585"/>
    <cellStyle name="Currency 3 3 5 6 2" xfId="14305"/>
    <cellStyle name="Currency 3 3 5 7" xfId="8515"/>
    <cellStyle name="Currency 3 3 6" xfId="831"/>
    <cellStyle name="Currency 3 3 6 2" xfId="1827"/>
    <cellStyle name="Currency 3 3 6 2 2" xfId="3760"/>
    <cellStyle name="Currency 3 3 6 2 2 2" xfId="11570"/>
    <cellStyle name="Currency 3 3 6 2 3" xfId="5780"/>
    <cellStyle name="Currency 3 3 6 2 3 2" xfId="13500"/>
    <cellStyle name="Currency 3 3 6 2 4" xfId="7710"/>
    <cellStyle name="Currency 3 3 6 2 4 2" xfId="15430"/>
    <cellStyle name="Currency 3 3 6 2 5" xfId="9640"/>
    <cellStyle name="Currency 3 3 6 3" xfId="2796"/>
    <cellStyle name="Currency 3 3 6 3 2" xfId="10606"/>
    <cellStyle name="Currency 3 3 6 4" xfId="4816"/>
    <cellStyle name="Currency 3 3 6 4 2" xfId="12536"/>
    <cellStyle name="Currency 3 3 6 5" xfId="6746"/>
    <cellStyle name="Currency 3 3 6 5 2" xfId="14466"/>
    <cellStyle name="Currency 3 3 6 6" xfId="8676"/>
    <cellStyle name="Currency 3 3 7" xfId="1345"/>
    <cellStyle name="Currency 3 3 7 2" xfId="3278"/>
    <cellStyle name="Currency 3 3 7 2 2" xfId="11088"/>
    <cellStyle name="Currency 3 3 7 3" xfId="5298"/>
    <cellStyle name="Currency 3 3 7 3 2" xfId="13018"/>
    <cellStyle name="Currency 3 3 7 4" xfId="7228"/>
    <cellStyle name="Currency 3 3 7 4 2" xfId="14948"/>
    <cellStyle name="Currency 3 3 7 5" xfId="9158"/>
    <cellStyle name="Currency 3 3 8" xfId="2314"/>
    <cellStyle name="Currency 3 3 8 2" xfId="10124"/>
    <cellStyle name="Currency 3 3 9" xfId="4334"/>
    <cellStyle name="Currency 3 3 9 2" xfId="12054"/>
    <cellStyle name="Currency 3 4" xfId="311"/>
    <cellStyle name="Currency 3 4 10" xfId="8214"/>
    <cellStyle name="Currency 3 4 2" xfId="391"/>
    <cellStyle name="Currency 3 4 2 2" xfId="551"/>
    <cellStyle name="Currency 3 4 2 2 2" xfId="1099"/>
    <cellStyle name="Currency 3 4 2 2 2 2" xfId="2087"/>
    <cellStyle name="Currency 3 4 2 2 2 2 2" xfId="4020"/>
    <cellStyle name="Currency 3 4 2 2 2 2 2 2" xfId="11830"/>
    <cellStyle name="Currency 3 4 2 2 2 2 3" xfId="6040"/>
    <cellStyle name="Currency 3 4 2 2 2 2 3 2" xfId="13760"/>
    <cellStyle name="Currency 3 4 2 2 2 2 4" xfId="7970"/>
    <cellStyle name="Currency 3 4 2 2 2 2 4 2" xfId="15690"/>
    <cellStyle name="Currency 3 4 2 2 2 2 5" xfId="9900"/>
    <cellStyle name="Currency 3 4 2 2 2 3" xfId="3056"/>
    <cellStyle name="Currency 3 4 2 2 2 3 2" xfId="10866"/>
    <cellStyle name="Currency 3 4 2 2 2 4" xfId="5076"/>
    <cellStyle name="Currency 3 4 2 2 2 4 2" xfId="12796"/>
    <cellStyle name="Currency 3 4 2 2 2 5" xfId="7006"/>
    <cellStyle name="Currency 3 4 2 2 2 5 2" xfId="14726"/>
    <cellStyle name="Currency 3 4 2 2 2 6" xfId="8936"/>
    <cellStyle name="Currency 3 4 2 2 3" xfId="1605"/>
    <cellStyle name="Currency 3 4 2 2 3 2" xfId="3538"/>
    <cellStyle name="Currency 3 4 2 2 3 2 2" xfId="11348"/>
    <cellStyle name="Currency 3 4 2 2 3 3" xfId="5558"/>
    <cellStyle name="Currency 3 4 2 2 3 3 2" xfId="13278"/>
    <cellStyle name="Currency 3 4 2 2 3 4" xfId="7488"/>
    <cellStyle name="Currency 3 4 2 2 3 4 2" xfId="15208"/>
    <cellStyle name="Currency 3 4 2 2 3 5" xfId="9418"/>
    <cellStyle name="Currency 3 4 2 2 4" xfId="2574"/>
    <cellStyle name="Currency 3 4 2 2 4 2" xfId="10384"/>
    <cellStyle name="Currency 3 4 2 2 5" xfId="4594"/>
    <cellStyle name="Currency 3 4 2 2 5 2" xfId="12314"/>
    <cellStyle name="Currency 3 4 2 2 6" xfId="6524"/>
    <cellStyle name="Currency 3 4 2 2 6 2" xfId="14244"/>
    <cellStyle name="Currency 3 4 2 2 7" xfId="8454"/>
    <cellStyle name="Currency 3 4 2 3" xfId="713"/>
    <cellStyle name="Currency 3 4 2 3 2" xfId="1260"/>
    <cellStyle name="Currency 3 4 2 3 2 2" xfId="2247"/>
    <cellStyle name="Currency 3 4 2 3 2 2 2" xfId="4180"/>
    <cellStyle name="Currency 3 4 2 3 2 2 2 2" xfId="11990"/>
    <cellStyle name="Currency 3 4 2 3 2 2 3" xfId="6200"/>
    <cellStyle name="Currency 3 4 2 3 2 2 3 2" xfId="13920"/>
    <cellStyle name="Currency 3 4 2 3 2 2 4" xfId="8130"/>
    <cellStyle name="Currency 3 4 2 3 2 2 4 2" xfId="15850"/>
    <cellStyle name="Currency 3 4 2 3 2 2 5" xfId="10060"/>
    <cellStyle name="Currency 3 4 2 3 2 3" xfId="3217"/>
    <cellStyle name="Currency 3 4 2 3 2 3 2" xfId="11027"/>
    <cellStyle name="Currency 3 4 2 3 2 4" xfId="5237"/>
    <cellStyle name="Currency 3 4 2 3 2 4 2" xfId="12957"/>
    <cellStyle name="Currency 3 4 2 3 2 5" xfId="7167"/>
    <cellStyle name="Currency 3 4 2 3 2 5 2" xfId="14887"/>
    <cellStyle name="Currency 3 4 2 3 2 6" xfId="9097"/>
    <cellStyle name="Currency 3 4 2 3 3" xfId="1766"/>
    <cellStyle name="Currency 3 4 2 3 3 2" xfId="3699"/>
    <cellStyle name="Currency 3 4 2 3 3 2 2" xfId="11509"/>
    <cellStyle name="Currency 3 4 2 3 3 3" xfId="5719"/>
    <cellStyle name="Currency 3 4 2 3 3 3 2" xfId="13439"/>
    <cellStyle name="Currency 3 4 2 3 3 4" xfId="7649"/>
    <cellStyle name="Currency 3 4 2 3 3 4 2" xfId="15369"/>
    <cellStyle name="Currency 3 4 2 3 3 5" xfId="9579"/>
    <cellStyle name="Currency 3 4 2 3 4" xfId="2735"/>
    <cellStyle name="Currency 3 4 2 3 4 2" xfId="10545"/>
    <cellStyle name="Currency 3 4 2 3 5" xfId="4755"/>
    <cellStyle name="Currency 3 4 2 3 5 2" xfId="12475"/>
    <cellStyle name="Currency 3 4 2 3 6" xfId="6685"/>
    <cellStyle name="Currency 3 4 2 3 6 2" xfId="14405"/>
    <cellStyle name="Currency 3 4 2 3 7" xfId="8615"/>
    <cellStyle name="Currency 3 4 2 4" xfId="939"/>
    <cellStyle name="Currency 3 4 2 4 2" xfId="1927"/>
    <cellStyle name="Currency 3 4 2 4 2 2" xfId="3860"/>
    <cellStyle name="Currency 3 4 2 4 2 2 2" xfId="11670"/>
    <cellStyle name="Currency 3 4 2 4 2 3" xfId="5880"/>
    <cellStyle name="Currency 3 4 2 4 2 3 2" xfId="13600"/>
    <cellStyle name="Currency 3 4 2 4 2 4" xfId="7810"/>
    <cellStyle name="Currency 3 4 2 4 2 4 2" xfId="15530"/>
    <cellStyle name="Currency 3 4 2 4 2 5" xfId="9740"/>
    <cellStyle name="Currency 3 4 2 4 3" xfId="2896"/>
    <cellStyle name="Currency 3 4 2 4 3 2" xfId="10706"/>
    <cellStyle name="Currency 3 4 2 4 4" xfId="4916"/>
    <cellStyle name="Currency 3 4 2 4 4 2" xfId="12636"/>
    <cellStyle name="Currency 3 4 2 4 5" xfId="6846"/>
    <cellStyle name="Currency 3 4 2 4 5 2" xfId="14566"/>
    <cellStyle name="Currency 3 4 2 4 6" xfId="8776"/>
    <cellStyle name="Currency 3 4 2 5" xfId="1445"/>
    <cellStyle name="Currency 3 4 2 5 2" xfId="3378"/>
    <cellStyle name="Currency 3 4 2 5 2 2" xfId="11188"/>
    <cellStyle name="Currency 3 4 2 5 3" xfId="5398"/>
    <cellStyle name="Currency 3 4 2 5 3 2" xfId="13118"/>
    <cellStyle name="Currency 3 4 2 5 4" xfId="7328"/>
    <cellStyle name="Currency 3 4 2 5 4 2" xfId="15048"/>
    <cellStyle name="Currency 3 4 2 5 5" xfId="9258"/>
    <cellStyle name="Currency 3 4 2 6" xfId="2414"/>
    <cellStyle name="Currency 3 4 2 6 2" xfId="10224"/>
    <cellStyle name="Currency 3 4 2 7" xfId="4434"/>
    <cellStyle name="Currency 3 4 2 7 2" xfId="12154"/>
    <cellStyle name="Currency 3 4 2 8" xfId="6364"/>
    <cellStyle name="Currency 3 4 2 8 2" xfId="14084"/>
    <cellStyle name="Currency 3 4 2 9" xfId="8294"/>
    <cellStyle name="Currency 3 4 3" xfId="471"/>
    <cellStyle name="Currency 3 4 3 2" xfId="1019"/>
    <cellStyle name="Currency 3 4 3 2 2" xfId="2007"/>
    <cellStyle name="Currency 3 4 3 2 2 2" xfId="3940"/>
    <cellStyle name="Currency 3 4 3 2 2 2 2" xfId="11750"/>
    <cellStyle name="Currency 3 4 3 2 2 3" xfId="5960"/>
    <cellStyle name="Currency 3 4 3 2 2 3 2" xfId="13680"/>
    <cellStyle name="Currency 3 4 3 2 2 4" xfId="7890"/>
    <cellStyle name="Currency 3 4 3 2 2 4 2" xfId="15610"/>
    <cellStyle name="Currency 3 4 3 2 2 5" xfId="9820"/>
    <cellStyle name="Currency 3 4 3 2 3" xfId="2976"/>
    <cellStyle name="Currency 3 4 3 2 3 2" xfId="10786"/>
    <cellStyle name="Currency 3 4 3 2 4" xfId="4996"/>
    <cellStyle name="Currency 3 4 3 2 4 2" xfId="12716"/>
    <cellStyle name="Currency 3 4 3 2 5" xfId="6926"/>
    <cellStyle name="Currency 3 4 3 2 5 2" xfId="14646"/>
    <cellStyle name="Currency 3 4 3 2 6" xfId="8856"/>
    <cellStyle name="Currency 3 4 3 3" xfId="1525"/>
    <cellStyle name="Currency 3 4 3 3 2" xfId="3458"/>
    <cellStyle name="Currency 3 4 3 3 2 2" xfId="11268"/>
    <cellStyle name="Currency 3 4 3 3 3" xfId="5478"/>
    <cellStyle name="Currency 3 4 3 3 3 2" xfId="13198"/>
    <cellStyle name="Currency 3 4 3 3 4" xfId="7408"/>
    <cellStyle name="Currency 3 4 3 3 4 2" xfId="15128"/>
    <cellStyle name="Currency 3 4 3 3 5" xfId="9338"/>
    <cellStyle name="Currency 3 4 3 4" xfId="2494"/>
    <cellStyle name="Currency 3 4 3 4 2" xfId="10304"/>
    <cellStyle name="Currency 3 4 3 5" xfId="4514"/>
    <cellStyle name="Currency 3 4 3 5 2" xfId="12234"/>
    <cellStyle name="Currency 3 4 3 6" xfId="6444"/>
    <cellStyle name="Currency 3 4 3 6 2" xfId="14164"/>
    <cellStyle name="Currency 3 4 3 7" xfId="8374"/>
    <cellStyle name="Currency 3 4 4" xfId="633"/>
    <cellStyle name="Currency 3 4 4 2" xfId="1180"/>
    <cellStyle name="Currency 3 4 4 2 2" xfId="2167"/>
    <cellStyle name="Currency 3 4 4 2 2 2" xfId="4100"/>
    <cellStyle name="Currency 3 4 4 2 2 2 2" xfId="11910"/>
    <cellStyle name="Currency 3 4 4 2 2 3" xfId="6120"/>
    <cellStyle name="Currency 3 4 4 2 2 3 2" xfId="13840"/>
    <cellStyle name="Currency 3 4 4 2 2 4" xfId="8050"/>
    <cellStyle name="Currency 3 4 4 2 2 4 2" xfId="15770"/>
    <cellStyle name="Currency 3 4 4 2 2 5" xfId="9980"/>
    <cellStyle name="Currency 3 4 4 2 3" xfId="3137"/>
    <cellStyle name="Currency 3 4 4 2 3 2" xfId="10947"/>
    <cellStyle name="Currency 3 4 4 2 4" xfId="5157"/>
    <cellStyle name="Currency 3 4 4 2 4 2" xfId="12877"/>
    <cellStyle name="Currency 3 4 4 2 5" xfId="7087"/>
    <cellStyle name="Currency 3 4 4 2 5 2" xfId="14807"/>
    <cellStyle name="Currency 3 4 4 2 6" xfId="9017"/>
    <cellStyle name="Currency 3 4 4 3" xfId="1686"/>
    <cellStyle name="Currency 3 4 4 3 2" xfId="3619"/>
    <cellStyle name="Currency 3 4 4 3 2 2" xfId="11429"/>
    <cellStyle name="Currency 3 4 4 3 3" xfId="5639"/>
    <cellStyle name="Currency 3 4 4 3 3 2" xfId="13359"/>
    <cellStyle name="Currency 3 4 4 3 4" xfId="7569"/>
    <cellStyle name="Currency 3 4 4 3 4 2" xfId="15289"/>
    <cellStyle name="Currency 3 4 4 3 5" xfId="9499"/>
    <cellStyle name="Currency 3 4 4 4" xfId="2655"/>
    <cellStyle name="Currency 3 4 4 4 2" xfId="10465"/>
    <cellStyle name="Currency 3 4 4 5" xfId="4675"/>
    <cellStyle name="Currency 3 4 4 5 2" xfId="12395"/>
    <cellStyle name="Currency 3 4 4 6" xfId="6605"/>
    <cellStyle name="Currency 3 4 4 6 2" xfId="14325"/>
    <cellStyle name="Currency 3 4 4 7" xfId="8535"/>
    <cellStyle name="Currency 3 4 5" xfId="859"/>
    <cellStyle name="Currency 3 4 5 2" xfId="1847"/>
    <cellStyle name="Currency 3 4 5 2 2" xfId="3780"/>
    <cellStyle name="Currency 3 4 5 2 2 2" xfId="11590"/>
    <cellStyle name="Currency 3 4 5 2 3" xfId="5800"/>
    <cellStyle name="Currency 3 4 5 2 3 2" xfId="13520"/>
    <cellStyle name="Currency 3 4 5 2 4" xfId="7730"/>
    <cellStyle name="Currency 3 4 5 2 4 2" xfId="15450"/>
    <cellStyle name="Currency 3 4 5 2 5" xfId="9660"/>
    <cellStyle name="Currency 3 4 5 3" xfId="2816"/>
    <cellStyle name="Currency 3 4 5 3 2" xfId="10626"/>
    <cellStyle name="Currency 3 4 5 4" xfId="4836"/>
    <cellStyle name="Currency 3 4 5 4 2" xfId="12556"/>
    <cellStyle name="Currency 3 4 5 5" xfId="6766"/>
    <cellStyle name="Currency 3 4 5 5 2" xfId="14486"/>
    <cellStyle name="Currency 3 4 5 6" xfId="8696"/>
    <cellStyle name="Currency 3 4 6" xfId="1365"/>
    <cellStyle name="Currency 3 4 6 2" xfId="3298"/>
    <cellStyle name="Currency 3 4 6 2 2" xfId="11108"/>
    <cellStyle name="Currency 3 4 6 3" xfId="5318"/>
    <cellStyle name="Currency 3 4 6 3 2" xfId="13038"/>
    <cellStyle name="Currency 3 4 6 4" xfId="7248"/>
    <cellStyle name="Currency 3 4 6 4 2" xfId="14968"/>
    <cellStyle name="Currency 3 4 6 5" xfId="9178"/>
    <cellStyle name="Currency 3 4 7" xfId="2334"/>
    <cellStyle name="Currency 3 4 7 2" xfId="10144"/>
    <cellStyle name="Currency 3 4 8" xfId="4354"/>
    <cellStyle name="Currency 3 4 8 2" xfId="12074"/>
    <cellStyle name="Currency 3 4 9" xfId="6284"/>
    <cellStyle name="Currency 3 4 9 2" xfId="14004"/>
    <cellStyle name="Currency 3 5" xfId="351"/>
    <cellStyle name="Currency 3 5 2" xfId="511"/>
    <cellStyle name="Currency 3 5 2 2" xfId="1059"/>
    <cellStyle name="Currency 3 5 2 2 2" xfId="2047"/>
    <cellStyle name="Currency 3 5 2 2 2 2" xfId="3980"/>
    <cellStyle name="Currency 3 5 2 2 2 2 2" xfId="11790"/>
    <cellStyle name="Currency 3 5 2 2 2 3" xfId="6000"/>
    <cellStyle name="Currency 3 5 2 2 2 3 2" xfId="13720"/>
    <cellStyle name="Currency 3 5 2 2 2 4" xfId="7930"/>
    <cellStyle name="Currency 3 5 2 2 2 4 2" xfId="15650"/>
    <cellStyle name="Currency 3 5 2 2 2 5" xfId="9860"/>
    <cellStyle name="Currency 3 5 2 2 3" xfId="3016"/>
    <cellStyle name="Currency 3 5 2 2 3 2" xfId="10826"/>
    <cellStyle name="Currency 3 5 2 2 4" xfId="5036"/>
    <cellStyle name="Currency 3 5 2 2 4 2" xfId="12756"/>
    <cellStyle name="Currency 3 5 2 2 5" xfId="6966"/>
    <cellStyle name="Currency 3 5 2 2 5 2" xfId="14686"/>
    <cellStyle name="Currency 3 5 2 2 6" xfId="8896"/>
    <cellStyle name="Currency 3 5 2 3" xfId="1565"/>
    <cellStyle name="Currency 3 5 2 3 2" xfId="3498"/>
    <cellStyle name="Currency 3 5 2 3 2 2" xfId="11308"/>
    <cellStyle name="Currency 3 5 2 3 3" xfId="5518"/>
    <cellStyle name="Currency 3 5 2 3 3 2" xfId="13238"/>
    <cellStyle name="Currency 3 5 2 3 4" xfId="7448"/>
    <cellStyle name="Currency 3 5 2 3 4 2" xfId="15168"/>
    <cellStyle name="Currency 3 5 2 3 5" xfId="9378"/>
    <cellStyle name="Currency 3 5 2 4" xfId="2534"/>
    <cellStyle name="Currency 3 5 2 4 2" xfId="10344"/>
    <cellStyle name="Currency 3 5 2 5" xfId="4554"/>
    <cellStyle name="Currency 3 5 2 5 2" xfId="12274"/>
    <cellStyle name="Currency 3 5 2 6" xfId="6484"/>
    <cellStyle name="Currency 3 5 2 6 2" xfId="14204"/>
    <cellStyle name="Currency 3 5 2 7" xfId="8414"/>
    <cellStyle name="Currency 3 5 3" xfId="673"/>
    <cellStyle name="Currency 3 5 3 2" xfId="1220"/>
    <cellStyle name="Currency 3 5 3 2 2" xfId="2207"/>
    <cellStyle name="Currency 3 5 3 2 2 2" xfId="4140"/>
    <cellStyle name="Currency 3 5 3 2 2 2 2" xfId="11950"/>
    <cellStyle name="Currency 3 5 3 2 2 3" xfId="6160"/>
    <cellStyle name="Currency 3 5 3 2 2 3 2" xfId="13880"/>
    <cellStyle name="Currency 3 5 3 2 2 4" xfId="8090"/>
    <cellStyle name="Currency 3 5 3 2 2 4 2" xfId="15810"/>
    <cellStyle name="Currency 3 5 3 2 2 5" xfId="10020"/>
    <cellStyle name="Currency 3 5 3 2 3" xfId="3177"/>
    <cellStyle name="Currency 3 5 3 2 3 2" xfId="10987"/>
    <cellStyle name="Currency 3 5 3 2 4" xfId="5197"/>
    <cellStyle name="Currency 3 5 3 2 4 2" xfId="12917"/>
    <cellStyle name="Currency 3 5 3 2 5" xfId="7127"/>
    <cellStyle name="Currency 3 5 3 2 5 2" xfId="14847"/>
    <cellStyle name="Currency 3 5 3 2 6" xfId="9057"/>
    <cellStyle name="Currency 3 5 3 3" xfId="1726"/>
    <cellStyle name="Currency 3 5 3 3 2" xfId="3659"/>
    <cellStyle name="Currency 3 5 3 3 2 2" xfId="11469"/>
    <cellStyle name="Currency 3 5 3 3 3" xfId="5679"/>
    <cellStyle name="Currency 3 5 3 3 3 2" xfId="13399"/>
    <cellStyle name="Currency 3 5 3 3 4" xfId="7609"/>
    <cellStyle name="Currency 3 5 3 3 4 2" xfId="15329"/>
    <cellStyle name="Currency 3 5 3 3 5" xfId="9539"/>
    <cellStyle name="Currency 3 5 3 4" xfId="2695"/>
    <cellStyle name="Currency 3 5 3 4 2" xfId="10505"/>
    <cellStyle name="Currency 3 5 3 5" xfId="4715"/>
    <cellStyle name="Currency 3 5 3 5 2" xfId="12435"/>
    <cellStyle name="Currency 3 5 3 6" xfId="6645"/>
    <cellStyle name="Currency 3 5 3 6 2" xfId="14365"/>
    <cellStyle name="Currency 3 5 3 7" xfId="8575"/>
    <cellStyle name="Currency 3 5 4" xfId="899"/>
    <cellStyle name="Currency 3 5 4 2" xfId="1887"/>
    <cellStyle name="Currency 3 5 4 2 2" xfId="3820"/>
    <cellStyle name="Currency 3 5 4 2 2 2" xfId="11630"/>
    <cellStyle name="Currency 3 5 4 2 3" xfId="5840"/>
    <cellStyle name="Currency 3 5 4 2 3 2" xfId="13560"/>
    <cellStyle name="Currency 3 5 4 2 4" xfId="7770"/>
    <cellStyle name="Currency 3 5 4 2 4 2" xfId="15490"/>
    <cellStyle name="Currency 3 5 4 2 5" xfId="9700"/>
    <cellStyle name="Currency 3 5 4 3" xfId="2856"/>
    <cellStyle name="Currency 3 5 4 3 2" xfId="10666"/>
    <cellStyle name="Currency 3 5 4 4" xfId="4876"/>
    <cellStyle name="Currency 3 5 4 4 2" xfId="12596"/>
    <cellStyle name="Currency 3 5 4 5" xfId="6806"/>
    <cellStyle name="Currency 3 5 4 5 2" xfId="14526"/>
    <cellStyle name="Currency 3 5 4 6" xfId="8736"/>
    <cellStyle name="Currency 3 5 5" xfId="1405"/>
    <cellStyle name="Currency 3 5 5 2" xfId="3338"/>
    <cellStyle name="Currency 3 5 5 2 2" xfId="11148"/>
    <cellStyle name="Currency 3 5 5 3" xfId="5358"/>
    <cellStyle name="Currency 3 5 5 3 2" xfId="13078"/>
    <cellStyle name="Currency 3 5 5 4" xfId="7288"/>
    <cellStyle name="Currency 3 5 5 4 2" xfId="15008"/>
    <cellStyle name="Currency 3 5 5 5" xfId="9218"/>
    <cellStyle name="Currency 3 5 6" xfId="2374"/>
    <cellStyle name="Currency 3 5 6 2" xfId="10184"/>
    <cellStyle name="Currency 3 5 7" xfId="4394"/>
    <cellStyle name="Currency 3 5 7 2" xfId="12114"/>
    <cellStyle name="Currency 3 5 8" xfId="6324"/>
    <cellStyle name="Currency 3 5 8 2" xfId="14044"/>
    <cellStyle name="Currency 3 5 9" xfId="8254"/>
    <cellStyle name="Currency 3 6" xfId="431"/>
    <cellStyle name="Currency 3 6 2" xfId="979"/>
    <cellStyle name="Currency 3 6 2 2" xfId="1967"/>
    <cellStyle name="Currency 3 6 2 2 2" xfId="3900"/>
    <cellStyle name="Currency 3 6 2 2 2 2" xfId="11710"/>
    <cellStyle name="Currency 3 6 2 2 3" xfId="5920"/>
    <cellStyle name="Currency 3 6 2 2 3 2" xfId="13640"/>
    <cellStyle name="Currency 3 6 2 2 4" xfId="7850"/>
    <cellStyle name="Currency 3 6 2 2 4 2" xfId="15570"/>
    <cellStyle name="Currency 3 6 2 2 5" xfId="9780"/>
    <cellStyle name="Currency 3 6 2 3" xfId="2936"/>
    <cellStyle name="Currency 3 6 2 3 2" xfId="10746"/>
    <cellStyle name="Currency 3 6 2 4" xfId="4956"/>
    <cellStyle name="Currency 3 6 2 4 2" xfId="12676"/>
    <cellStyle name="Currency 3 6 2 5" xfId="6886"/>
    <cellStyle name="Currency 3 6 2 5 2" xfId="14606"/>
    <cellStyle name="Currency 3 6 2 6" xfId="8816"/>
    <cellStyle name="Currency 3 6 3" xfId="1485"/>
    <cellStyle name="Currency 3 6 3 2" xfId="3418"/>
    <cellStyle name="Currency 3 6 3 2 2" xfId="11228"/>
    <cellStyle name="Currency 3 6 3 3" xfId="5438"/>
    <cellStyle name="Currency 3 6 3 3 2" xfId="13158"/>
    <cellStyle name="Currency 3 6 3 4" xfId="7368"/>
    <cellStyle name="Currency 3 6 3 4 2" xfId="15088"/>
    <cellStyle name="Currency 3 6 3 5" xfId="9298"/>
    <cellStyle name="Currency 3 6 4" xfId="2454"/>
    <cellStyle name="Currency 3 6 4 2" xfId="10264"/>
    <cellStyle name="Currency 3 6 5" xfId="4474"/>
    <cellStyle name="Currency 3 6 5 2" xfId="12194"/>
    <cellStyle name="Currency 3 6 6" xfId="6404"/>
    <cellStyle name="Currency 3 6 6 2" xfId="14124"/>
    <cellStyle name="Currency 3 6 7" xfId="8334"/>
    <cellStyle name="Currency 3 7" xfId="593"/>
    <cellStyle name="Currency 3 7 2" xfId="1140"/>
    <cellStyle name="Currency 3 7 2 2" xfId="2127"/>
    <cellStyle name="Currency 3 7 2 2 2" xfId="4060"/>
    <cellStyle name="Currency 3 7 2 2 2 2" xfId="11870"/>
    <cellStyle name="Currency 3 7 2 2 3" xfId="6080"/>
    <cellStyle name="Currency 3 7 2 2 3 2" xfId="13800"/>
    <cellStyle name="Currency 3 7 2 2 4" xfId="8010"/>
    <cellStyle name="Currency 3 7 2 2 4 2" xfId="15730"/>
    <cellStyle name="Currency 3 7 2 2 5" xfId="9940"/>
    <cellStyle name="Currency 3 7 2 3" xfId="3097"/>
    <cellStyle name="Currency 3 7 2 3 2" xfId="10907"/>
    <cellStyle name="Currency 3 7 2 4" xfId="5117"/>
    <cellStyle name="Currency 3 7 2 4 2" xfId="12837"/>
    <cellStyle name="Currency 3 7 2 5" xfId="7047"/>
    <cellStyle name="Currency 3 7 2 5 2" xfId="14767"/>
    <cellStyle name="Currency 3 7 2 6" xfId="8977"/>
    <cellStyle name="Currency 3 7 3" xfId="1646"/>
    <cellStyle name="Currency 3 7 3 2" xfId="3579"/>
    <cellStyle name="Currency 3 7 3 2 2" xfId="11389"/>
    <cellStyle name="Currency 3 7 3 3" xfId="5599"/>
    <cellStyle name="Currency 3 7 3 3 2" xfId="13319"/>
    <cellStyle name="Currency 3 7 3 4" xfId="7529"/>
    <cellStyle name="Currency 3 7 3 4 2" xfId="15249"/>
    <cellStyle name="Currency 3 7 3 5" xfId="9459"/>
    <cellStyle name="Currency 3 7 4" xfId="2615"/>
    <cellStyle name="Currency 3 7 4 2" xfId="10425"/>
    <cellStyle name="Currency 3 7 5" xfId="4635"/>
    <cellStyle name="Currency 3 7 5 2" xfId="12355"/>
    <cellStyle name="Currency 3 7 6" xfId="6565"/>
    <cellStyle name="Currency 3 7 6 2" xfId="14285"/>
    <cellStyle name="Currency 3 7 7" xfId="8495"/>
    <cellStyle name="Currency 3 8" xfId="805"/>
    <cellStyle name="Currency 3 8 2" xfId="1807"/>
    <cellStyle name="Currency 3 8 2 2" xfId="3740"/>
    <cellStyle name="Currency 3 8 2 2 2" xfId="11550"/>
    <cellStyle name="Currency 3 8 2 3" xfId="5760"/>
    <cellStyle name="Currency 3 8 2 3 2" xfId="13480"/>
    <cellStyle name="Currency 3 8 2 4" xfId="7690"/>
    <cellStyle name="Currency 3 8 2 4 2" xfId="15410"/>
    <cellStyle name="Currency 3 8 2 5" xfId="9620"/>
    <cellStyle name="Currency 3 8 3" xfId="2776"/>
    <cellStyle name="Currency 3 8 3 2" xfId="10586"/>
    <cellStyle name="Currency 3 8 4" xfId="4796"/>
    <cellStyle name="Currency 3 8 4 2" xfId="12516"/>
    <cellStyle name="Currency 3 8 5" xfId="6726"/>
    <cellStyle name="Currency 3 8 5 2" xfId="14446"/>
    <cellStyle name="Currency 3 8 6" xfId="8656"/>
    <cellStyle name="Currency 3 9" xfId="1325"/>
    <cellStyle name="Currency 3 9 2" xfId="3258"/>
    <cellStyle name="Currency 3 9 2 2" xfId="11068"/>
    <cellStyle name="Currency 3 9 3" xfId="5278"/>
    <cellStyle name="Currency 3 9 3 2" xfId="12998"/>
    <cellStyle name="Currency 3 9 4" xfId="7208"/>
    <cellStyle name="Currency 3 9 4 2" xfId="14928"/>
    <cellStyle name="Currency 3 9 5" xfId="9138"/>
    <cellStyle name="Date" xfId="110"/>
    <cellStyle name="Date 2" xfId="156"/>
    <cellStyle name="Explanatory Text" xfId="16" builtinId="53" customBuiltin="1"/>
    <cellStyle name="Explanatory Text 2" xfId="112"/>
    <cellStyle name="Explanatory Text 3" xfId="207"/>
    <cellStyle name="Explanatory Text 4" xfId="293"/>
    <cellStyle name="Explanatory Text 5" xfId="785"/>
    <cellStyle name="Explanatory Text 6" xfId="1313"/>
    <cellStyle name="Explanatory Text 7" xfId="111"/>
    <cellStyle name="Fixed" xfId="113"/>
    <cellStyle name="Fixed 2" xfId="157"/>
    <cellStyle name="Good" xfId="6" builtinId="26" customBuiltin="1"/>
    <cellStyle name="Good 2" xfId="115"/>
    <cellStyle name="Good 3" xfId="208"/>
    <cellStyle name="Good 4" xfId="294"/>
    <cellStyle name="Good 5" xfId="786"/>
    <cellStyle name="Good 6" xfId="1297"/>
    <cellStyle name="Good 7" xfId="114"/>
    <cellStyle name="Heading 1" xfId="2" builtinId="16" customBuiltin="1"/>
    <cellStyle name="Heading 1 2" xfId="117"/>
    <cellStyle name="Heading 1 3" xfId="209"/>
    <cellStyle name="Heading 1 4" xfId="295"/>
    <cellStyle name="Heading 1 5" xfId="787"/>
    <cellStyle name="Heading 1 6" xfId="850"/>
    <cellStyle name="Heading 1 7" xfId="116"/>
    <cellStyle name="Heading 2" xfId="3" builtinId="17" customBuiltin="1"/>
    <cellStyle name="Heading 2 2" xfId="119"/>
    <cellStyle name="Heading 2 3" xfId="210"/>
    <cellStyle name="Heading 2 4" xfId="296"/>
    <cellStyle name="Heading 2 5" xfId="788"/>
    <cellStyle name="Heading 2 6" xfId="813"/>
    <cellStyle name="Heading 2 7" xfId="118"/>
    <cellStyle name="Heading 3" xfId="4" builtinId="18" customBuiltin="1"/>
    <cellStyle name="Heading 3 2" xfId="121"/>
    <cellStyle name="Heading 3 3" xfId="211"/>
    <cellStyle name="Heading 3 4" xfId="297"/>
    <cellStyle name="Heading 3 5" xfId="789"/>
    <cellStyle name="Heading 3 6" xfId="1316"/>
    <cellStyle name="Heading 3 7" xfId="120"/>
    <cellStyle name="Heading 4" xfId="5" builtinId="19" customBuiltin="1"/>
    <cellStyle name="Heading 4 2" xfId="123"/>
    <cellStyle name="Heading 4 3" xfId="212"/>
    <cellStyle name="Heading 4 4" xfId="298"/>
    <cellStyle name="Heading 4 5" xfId="790"/>
    <cellStyle name="Heading 4 6" xfId="791"/>
    <cellStyle name="Heading 4 7" xfId="122"/>
    <cellStyle name="Heading1" xfId="124"/>
    <cellStyle name="Heading1 2" xfId="158"/>
    <cellStyle name="Heading2" xfId="125"/>
    <cellStyle name="Heading2 2" xfId="159"/>
    <cellStyle name="Hyperlink 2" xfId="16310"/>
    <cellStyle name="Input" xfId="9" builtinId="20" customBuiltin="1"/>
    <cellStyle name="Input 2" xfId="127"/>
    <cellStyle name="Input 2 2" xfId="15941"/>
    <cellStyle name="Input 2 2 10" xfId="24175"/>
    <cellStyle name="Input 2 2 10 2" xfId="33855"/>
    <cellStyle name="Input 2 2 11" xfId="26080"/>
    <cellStyle name="Input 2 2 2" xfId="16022"/>
    <cellStyle name="Input 2 2 2 2" xfId="16202"/>
    <cellStyle name="Input 2 2 2 2 2" xfId="17543"/>
    <cellStyle name="Input 2 2 2 2 2 2" xfId="23103"/>
    <cellStyle name="Input 2 2 2 2 2 2 2" xfId="32783"/>
    <cellStyle name="Input 2 2 2 2 2 3" xfId="20742"/>
    <cellStyle name="Input 2 2 2 2 2 3 2" xfId="30422"/>
    <cellStyle name="Input 2 2 2 2 2 4" xfId="19889"/>
    <cellStyle name="Input 2 2 2 2 2 4 2" xfId="29569"/>
    <cellStyle name="Input 2 2 2 2 2 5" xfId="27025"/>
    <cellStyle name="Input 2 2 2 2 2 6" xfId="27227"/>
    <cellStyle name="Input 2 2 2 2 3" xfId="18224"/>
    <cellStyle name="Input 2 2 2 2 3 2" xfId="23784"/>
    <cellStyle name="Input 2 2 2 2 3 2 2" xfId="33464"/>
    <cellStyle name="Input 2 2 2 2 3 3" xfId="24403"/>
    <cellStyle name="Input 2 2 2 2 3 3 2" xfId="34083"/>
    <cellStyle name="Input 2 2 2 2 3 4" xfId="19687"/>
    <cellStyle name="Input 2 2 2 2 3 4 2" xfId="29367"/>
    <cellStyle name="Input 2 2 2 2 3 5" xfId="27908"/>
    <cellStyle name="Input 2 2 2 2 4" xfId="22279"/>
    <cellStyle name="Input 2 2 2 2 4 2" xfId="31959"/>
    <cellStyle name="Input 2 2 2 2 5" xfId="23975"/>
    <cellStyle name="Input 2 2 2 2 5 2" xfId="33655"/>
    <cellStyle name="Input 2 2 2 2 6" xfId="24242"/>
    <cellStyle name="Input 2 2 2 2 6 2" xfId="33922"/>
    <cellStyle name="Input 2 2 2 2 7" xfId="25650"/>
    <cellStyle name="Input 2 2 2 3" xfId="16539"/>
    <cellStyle name="Input 2 2 2 3 2" xfId="16879"/>
    <cellStyle name="Input 2 2 2 3 2 2" xfId="22432"/>
    <cellStyle name="Input 2 2 2 3 2 2 2" xfId="32112"/>
    <cellStyle name="Input 2 2 2 3 2 3" xfId="21059"/>
    <cellStyle name="Input 2 2 2 3 2 3 2" xfId="30739"/>
    <cellStyle name="Input 2 2 2 3 2 4" xfId="19099"/>
    <cellStyle name="Input 2 2 2 3 2 4 2" xfId="28779"/>
    <cellStyle name="Input 2 2 2 3 2 5" xfId="26414"/>
    <cellStyle name="Input 2 2 2 3 2 6" xfId="25804"/>
    <cellStyle name="Input 2 2 2 3 3" xfId="17988"/>
    <cellStyle name="Input 2 2 2 3 3 2" xfId="23548"/>
    <cellStyle name="Input 2 2 2 3 3 2 2" xfId="33228"/>
    <cellStyle name="Input 2 2 2 3 3 3" xfId="18505"/>
    <cellStyle name="Input 2 2 2 3 3 3 2" xfId="28185"/>
    <cellStyle name="Input 2 2 2 3 3 4" xfId="21396"/>
    <cellStyle name="Input 2 2 2 3 3 4 2" xfId="31076"/>
    <cellStyle name="Input 2 2 2 3 3 5" xfId="27672"/>
    <cellStyle name="Input 2 2 2 3 4" xfId="22043"/>
    <cellStyle name="Input 2 2 2 3 4 2" xfId="31723"/>
    <cellStyle name="Input 2 2 2 3 5" xfId="18695"/>
    <cellStyle name="Input 2 2 2 3 5 2" xfId="28375"/>
    <cellStyle name="Input 2 2 2 3 6" xfId="24066"/>
    <cellStyle name="Input 2 2 2 3 6 2" xfId="33746"/>
    <cellStyle name="Input 2 2 2 3 7" xfId="25457"/>
    <cellStyle name="Input 2 2 2 4" xfId="17182"/>
    <cellStyle name="Input 2 2 2 4 2" xfId="22735"/>
    <cellStyle name="Input 2 2 2 4 2 2" xfId="32415"/>
    <cellStyle name="Input 2 2 2 4 3" xfId="20459"/>
    <cellStyle name="Input 2 2 2 4 3 2" xfId="30139"/>
    <cellStyle name="Input 2 2 2 4 4" xfId="19851"/>
    <cellStyle name="Input 2 2 2 4 4 2" xfId="29531"/>
    <cellStyle name="Input 2 2 2 4 5" xfId="26702"/>
    <cellStyle name="Input 2 2 2 4 6" xfId="27155"/>
    <cellStyle name="Input 2 2 2 5" xfId="17718"/>
    <cellStyle name="Input 2 2 2 5 2" xfId="23278"/>
    <cellStyle name="Input 2 2 2 5 2 2" xfId="32958"/>
    <cellStyle name="Input 2 2 2 5 3" xfId="24555"/>
    <cellStyle name="Input 2 2 2 5 3 2" xfId="34235"/>
    <cellStyle name="Input 2 2 2 5 4" xfId="21137"/>
    <cellStyle name="Input 2 2 2 5 4 2" xfId="30817"/>
    <cellStyle name="Input 2 2 2 5 5" xfId="27402"/>
    <cellStyle name="Input 2 2 2 6" xfId="21769"/>
    <cellStyle name="Input 2 2 2 6 2" xfId="31449"/>
    <cellStyle name="Input 2 2 2 7" xfId="24313"/>
    <cellStyle name="Input 2 2 2 7 2" xfId="33993"/>
    <cellStyle name="Input 2 2 2 8" xfId="21050"/>
    <cellStyle name="Input 2 2 2 8 2" xfId="30730"/>
    <cellStyle name="Input 2 2 2 9" xfId="25703"/>
    <cellStyle name="Input 2 2 3" xfId="16122"/>
    <cellStyle name="Input 2 2 3 2" xfId="16668"/>
    <cellStyle name="Input 2 2 3 2 2" xfId="17470"/>
    <cellStyle name="Input 2 2 3 2 2 2" xfId="23030"/>
    <cellStyle name="Input 2 2 3 2 2 2 2" xfId="32710"/>
    <cellStyle name="Input 2 2 3 2 2 3" xfId="20589"/>
    <cellStyle name="Input 2 2 3 2 2 3 2" xfId="30269"/>
    <cellStyle name="Input 2 2 3 2 2 4" xfId="24912"/>
    <cellStyle name="Input 2 2 3 2 2 4 2" xfId="34592"/>
    <cellStyle name="Input 2 2 3 2 2 5" xfId="26952"/>
    <cellStyle name="Input 2 2 3 2 2 6" xfId="25044"/>
    <cellStyle name="Input 2 2 3 2 3" xfId="18151"/>
    <cellStyle name="Input 2 2 3 2 3 2" xfId="23711"/>
    <cellStyle name="Input 2 2 3 2 3 2 2" xfId="33391"/>
    <cellStyle name="Input 2 2 3 2 3 3" xfId="24369"/>
    <cellStyle name="Input 2 2 3 2 3 3 2" xfId="34049"/>
    <cellStyle name="Input 2 2 3 2 3 4" xfId="24637"/>
    <cellStyle name="Input 2 2 3 2 3 4 2" xfId="34317"/>
    <cellStyle name="Input 2 2 3 2 3 5" xfId="27835"/>
    <cellStyle name="Input 2 2 3 2 4" xfId="22206"/>
    <cellStyle name="Input 2 2 3 2 4 2" xfId="31886"/>
    <cellStyle name="Input 2 2 3 2 5" xfId="18437"/>
    <cellStyle name="Input 2 2 3 2 5 2" xfId="28117"/>
    <cellStyle name="Input 2 2 3 2 6" xfId="21635"/>
    <cellStyle name="Input 2 2 3 2 6 2" xfId="31315"/>
    <cellStyle name="Input 2 2 3 2 7" xfId="25817"/>
    <cellStyle name="Input 2 2 3 3" xfId="16466"/>
    <cellStyle name="Input 2 2 3 3 2" xfId="16944"/>
    <cellStyle name="Input 2 2 3 3 2 2" xfId="22497"/>
    <cellStyle name="Input 2 2 3 3 2 2 2" xfId="32177"/>
    <cellStyle name="Input 2 2 3 3 2 3" xfId="19659"/>
    <cellStyle name="Input 2 2 3 3 2 3 2" xfId="29339"/>
    <cellStyle name="Input 2 2 3 3 2 4" xfId="19771"/>
    <cellStyle name="Input 2 2 3 3 2 4 2" xfId="29451"/>
    <cellStyle name="Input 2 2 3 3 2 5" xfId="26479"/>
    <cellStyle name="Input 2 2 3 3 2 6" xfId="26049"/>
    <cellStyle name="Input 2 2 3 3 3" xfId="17915"/>
    <cellStyle name="Input 2 2 3 3 3 2" xfId="23475"/>
    <cellStyle name="Input 2 2 3 3 3 2 2" xfId="33155"/>
    <cellStyle name="Input 2 2 3 3 3 3" xfId="18566"/>
    <cellStyle name="Input 2 2 3 3 3 3 2" xfId="28246"/>
    <cellStyle name="Input 2 2 3 3 3 4" xfId="21174"/>
    <cellStyle name="Input 2 2 3 3 3 4 2" xfId="30854"/>
    <cellStyle name="Input 2 2 3 3 3 5" xfId="27599"/>
    <cellStyle name="Input 2 2 3 3 4" xfId="21970"/>
    <cellStyle name="Input 2 2 3 3 4 2" xfId="31650"/>
    <cellStyle name="Input 2 2 3 3 5" xfId="19417"/>
    <cellStyle name="Input 2 2 3 3 5 2" xfId="29097"/>
    <cellStyle name="Input 2 2 3 3 6" xfId="18393"/>
    <cellStyle name="Input 2 2 3 3 6 2" xfId="28073"/>
    <cellStyle name="Input 2 2 3 3 7" xfId="26050"/>
    <cellStyle name="Input 2 2 3 4" xfId="17208"/>
    <cellStyle name="Input 2 2 3 4 2" xfId="22761"/>
    <cellStyle name="Input 2 2 3 4 2 2" xfId="32441"/>
    <cellStyle name="Input 2 2 3 4 3" xfId="18572"/>
    <cellStyle name="Input 2 2 3 4 3 2" xfId="28252"/>
    <cellStyle name="Input 2 2 3 4 4" xfId="19053"/>
    <cellStyle name="Input 2 2 3 4 4 2" xfId="28733"/>
    <cellStyle name="Input 2 2 3 4 5" xfId="26723"/>
    <cellStyle name="Input 2 2 3 4 6" xfId="27178"/>
    <cellStyle name="Input 2 2 3 5" xfId="17058"/>
    <cellStyle name="Input 2 2 3 5 2" xfId="22611"/>
    <cellStyle name="Input 2 2 3 5 2 2" xfId="32291"/>
    <cellStyle name="Input 2 2 3 5 3" xfId="18759"/>
    <cellStyle name="Input 2 2 3 5 3 2" xfId="28439"/>
    <cellStyle name="Input 2 2 3 5 4" xfId="20440"/>
    <cellStyle name="Input 2 2 3 5 4 2" xfId="30120"/>
    <cellStyle name="Input 2 2 3 5 5" xfId="25125"/>
    <cellStyle name="Input 2 2 3 6" xfId="21692"/>
    <cellStyle name="Input 2 2 3 6 2" xfId="31372"/>
    <cellStyle name="Input 2 2 3 7" xfId="18470"/>
    <cellStyle name="Input 2 2 3 7 2" xfId="28150"/>
    <cellStyle name="Input 2 2 3 8" xfId="20615"/>
    <cellStyle name="Input 2 2 3 8 2" xfId="30295"/>
    <cellStyle name="Input 2 2 3 9" xfId="25330"/>
    <cellStyle name="Input 2 2 4" xfId="16070"/>
    <cellStyle name="Input 2 2 4 2" xfId="17418"/>
    <cellStyle name="Input 2 2 4 2 2" xfId="22978"/>
    <cellStyle name="Input 2 2 4 2 2 2" xfId="32658"/>
    <cellStyle name="Input 2 2 4 2 3" xfId="18691"/>
    <cellStyle name="Input 2 2 4 2 3 2" xfId="28371"/>
    <cellStyle name="Input 2 2 4 2 4" xfId="21548"/>
    <cellStyle name="Input 2 2 4 2 4 2" xfId="31228"/>
    <cellStyle name="Input 2 2 4 2 5" xfId="26900"/>
    <cellStyle name="Input 2 2 4 2 6" xfId="25740"/>
    <cellStyle name="Input 2 2 4 3" xfId="18099"/>
    <cellStyle name="Input 2 2 4 3 2" xfId="23659"/>
    <cellStyle name="Input 2 2 4 3 2 2" xfId="33339"/>
    <cellStyle name="Input 2 2 4 3 3" xfId="24048"/>
    <cellStyle name="Input 2 2 4 3 3 2" xfId="33728"/>
    <cellStyle name="Input 2 2 4 3 4" xfId="24073"/>
    <cellStyle name="Input 2 2 4 3 4 2" xfId="33753"/>
    <cellStyle name="Input 2 2 4 3 5" xfId="27783"/>
    <cellStyle name="Input 2 2 4 4" xfId="22154"/>
    <cellStyle name="Input 2 2 4 4 2" xfId="31834"/>
    <cellStyle name="Input 2 2 4 5" xfId="20423"/>
    <cellStyle name="Input 2 2 4 5 2" xfId="30103"/>
    <cellStyle name="Input 2 2 4 6" xfId="18361"/>
    <cellStyle name="Input 2 2 4 6 2" xfId="28041"/>
    <cellStyle name="Input 2 2 4 7" xfId="25359"/>
    <cellStyle name="Input 2 2 5" xfId="16414"/>
    <cellStyle name="Input 2 2 5 2" xfId="16909"/>
    <cellStyle name="Input 2 2 5 2 2" xfId="22462"/>
    <cellStyle name="Input 2 2 5 2 2 2" xfId="32142"/>
    <cellStyle name="Input 2 2 5 2 3" xfId="19023"/>
    <cellStyle name="Input 2 2 5 2 3 2" xfId="28703"/>
    <cellStyle name="Input 2 2 5 2 4" xfId="20216"/>
    <cellStyle name="Input 2 2 5 2 4 2" xfId="29896"/>
    <cellStyle name="Input 2 2 5 2 5" xfId="26444"/>
    <cellStyle name="Input 2 2 5 2 6" xfId="25922"/>
    <cellStyle name="Input 2 2 5 3" xfId="17863"/>
    <cellStyle name="Input 2 2 5 3 2" xfId="23423"/>
    <cellStyle name="Input 2 2 5 3 2 2" xfId="33103"/>
    <cellStyle name="Input 2 2 5 3 3" xfId="23950"/>
    <cellStyle name="Input 2 2 5 3 3 2" xfId="33630"/>
    <cellStyle name="Input 2 2 5 3 4" xfId="18743"/>
    <cellStyle name="Input 2 2 5 3 4 2" xfId="28423"/>
    <cellStyle name="Input 2 2 5 3 5" xfId="27547"/>
    <cellStyle name="Input 2 2 5 4" xfId="21918"/>
    <cellStyle name="Input 2 2 5 4 2" xfId="31598"/>
    <cellStyle name="Input 2 2 5 5" xfId="18716"/>
    <cellStyle name="Input 2 2 5 5 2" xfId="28396"/>
    <cellStyle name="Input 2 2 5 6" xfId="19210"/>
    <cellStyle name="Input 2 2 5 6 2" xfId="28890"/>
    <cellStyle name="Input 2 2 5 7" xfId="25305"/>
    <cellStyle name="Input 2 2 6" xfId="17055"/>
    <cellStyle name="Input 2 2 6 2" xfId="22608"/>
    <cellStyle name="Input 2 2 6 2 2" xfId="32288"/>
    <cellStyle name="Input 2 2 6 3" xfId="20020"/>
    <cellStyle name="Input 2 2 6 3 2" xfId="29700"/>
    <cellStyle name="Input 2 2 6 4" xfId="20638"/>
    <cellStyle name="Input 2 2 6 4 2" xfId="30318"/>
    <cellStyle name="Input 2 2 6 5" xfId="26589"/>
    <cellStyle name="Input 2 2 6 6" xfId="25367"/>
    <cellStyle name="Input 2 2 7" xfId="17250"/>
    <cellStyle name="Input 2 2 7 2" xfId="22802"/>
    <cellStyle name="Input 2 2 7 2 2" xfId="32482"/>
    <cellStyle name="Input 2 2 7 3" xfId="24096"/>
    <cellStyle name="Input 2 2 7 3 2" xfId="33776"/>
    <cellStyle name="Input 2 2 7 4" xfId="18591"/>
    <cellStyle name="Input 2 2 7 4 2" xfId="28271"/>
    <cellStyle name="Input 2 2 7 5" xfId="27170"/>
    <cellStyle name="Input 2 2 8" xfId="21639"/>
    <cellStyle name="Input 2 2 8 2" xfId="31319"/>
    <cellStyle name="Input 2 2 9" xfId="21275"/>
    <cellStyle name="Input 2 2 9 2" xfId="30955"/>
    <cellStyle name="Input 2 3" xfId="15985"/>
    <cellStyle name="Input 2 3 10" xfId="25956"/>
    <cellStyle name="Input 2 3 2" xfId="16257"/>
    <cellStyle name="Input 2 3 2 2" xfId="16728"/>
    <cellStyle name="Input 2 3 2 2 2" xfId="17598"/>
    <cellStyle name="Input 2 3 2 2 2 2" xfId="23158"/>
    <cellStyle name="Input 2 3 2 2 2 2 2" xfId="32838"/>
    <cellStyle name="Input 2 3 2 2 2 3" xfId="20752"/>
    <cellStyle name="Input 2 3 2 2 2 3 2" xfId="30432"/>
    <cellStyle name="Input 2 3 2 2 2 4" xfId="18457"/>
    <cellStyle name="Input 2 3 2 2 2 4 2" xfId="28137"/>
    <cellStyle name="Input 2 3 2 2 2 5" xfId="27080"/>
    <cellStyle name="Input 2 3 2 2 2 6" xfId="27282"/>
    <cellStyle name="Input 2 3 2 2 3" xfId="18279"/>
    <cellStyle name="Input 2 3 2 2 3 2" xfId="23839"/>
    <cellStyle name="Input 2 3 2 2 3 2 2" xfId="33519"/>
    <cellStyle name="Input 2 3 2 2 3 3" xfId="24397"/>
    <cellStyle name="Input 2 3 2 2 3 3 2" xfId="34077"/>
    <cellStyle name="Input 2 3 2 2 3 4" xfId="20596"/>
    <cellStyle name="Input 2 3 2 2 3 4 2" xfId="30276"/>
    <cellStyle name="Input 2 3 2 2 3 5" xfId="27963"/>
    <cellStyle name="Input 2 3 2 2 4" xfId="22334"/>
    <cellStyle name="Input 2 3 2 2 4 2" xfId="32014"/>
    <cellStyle name="Input 2 3 2 2 5" xfId="21185"/>
    <cellStyle name="Input 2 3 2 2 5 2" xfId="30865"/>
    <cellStyle name="Input 2 3 2 2 6" xfId="18456"/>
    <cellStyle name="Input 2 3 2 2 6 2" xfId="28136"/>
    <cellStyle name="Input 2 3 2 2 7" xfId="25552"/>
    <cellStyle name="Input 2 3 2 3" xfId="16594"/>
    <cellStyle name="Input 2 3 2 3 2" xfId="17362"/>
    <cellStyle name="Input 2 3 2 3 2 2" xfId="22922"/>
    <cellStyle name="Input 2 3 2 3 2 2 2" xfId="32602"/>
    <cellStyle name="Input 2 3 2 3 2 3" xfId="24024"/>
    <cellStyle name="Input 2 3 2 3 2 3 2" xfId="33704"/>
    <cellStyle name="Input 2 3 2 3 2 4" xfId="19180"/>
    <cellStyle name="Input 2 3 2 3 2 4 2" xfId="28860"/>
    <cellStyle name="Input 2 3 2 3 2 5" xfId="26844"/>
    <cellStyle name="Input 2 3 2 3 2 6" xfId="25225"/>
    <cellStyle name="Input 2 3 2 3 3" xfId="18043"/>
    <cellStyle name="Input 2 3 2 3 3 2" xfId="23603"/>
    <cellStyle name="Input 2 3 2 3 3 2 2" xfId="33283"/>
    <cellStyle name="Input 2 3 2 3 3 3" xfId="21184"/>
    <cellStyle name="Input 2 3 2 3 3 3 2" xfId="30864"/>
    <cellStyle name="Input 2 3 2 3 3 4" xfId="20542"/>
    <cellStyle name="Input 2 3 2 3 3 4 2" xfId="30222"/>
    <cellStyle name="Input 2 3 2 3 3 5" xfId="27727"/>
    <cellStyle name="Input 2 3 2 3 4" xfId="22098"/>
    <cellStyle name="Input 2 3 2 3 4 2" xfId="31778"/>
    <cellStyle name="Input 2 3 2 3 5" xfId="20410"/>
    <cellStyle name="Input 2 3 2 3 5 2" xfId="30090"/>
    <cellStyle name="Input 2 3 2 3 6" xfId="20402"/>
    <cellStyle name="Input 2 3 2 3 6 2" xfId="30082"/>
    <cellStyle name="Input 2 3 2 3 7" xfId="25500"/>
    <cellStyle name="Input 2 3 2 4" xfId="17242"/>
    <cellStyle name="Input 2 3 2 4 2" xfId="22795"/>
    <cellStyle name="Input 2 3 2 4 2 2" xfId="32475"/>
    <cellStyle name="Input 2 3 2 4 3" xfId="24126"/>
    <cellStyle name="Input 2 3 2 4 3 2" xfId="33806"/>
    <cellStyle name="Input 2 3 2 4 4" xfId="19093"/>
    <cellStyle name="Input 2 3 2 4 4 2" xfId="28773"/>
    <cellStyle name="Input 2 3 2 4 5" xfId="26752"/>
    <cellStyle name="Input 2 3 2 4 6" xfId="26349"/>
    <cellStyle name="Input 2 3 2 5" xfId="17773"/>
    <cellStyle name="Input 2 3 2 5 2" xfId="23333"/>
    <cellStyle name="Input 2 3 2 5 2 2" xfId="33013"/>
    <cellStyle name="Input 2 3 2 5 3" xfId="20705"/>
    <cellStyle name="Input 2 3 2 5 3 2" xfId="30385"/>
    <cellStyle name="Input 2 3 2 5 4" xfId="20244"/>
    <cellStyle name="Input 2 3 2 5 4 2" xfId="29924"/>
    <cellStyle name="Input 2 3 2 5 5" xfId="27457"/>
    <cellStyle name="Input 2 3 2 6" xfId="21828"/>
    <cellStyle name="Input 2 3 2 6 2" xfId="31508"/>
    <cellStyle name="Input 2 3 2 7" xfId="20207"/>
    <cellStyle name="Input 2 3 2 7 2" xfId="29887"/>
    <cellStyle name="Input 2 3 2 8" xfId="20308"/>
    <cellStyle name="Input 2 3 2 8 2" xfId="29988"/>
    <cellStyle name="Input 2 3 2 9" xfId="25407"/>
    <cellStyle name="Input 2 3 3" xfId="16145"/>
    <cellStyle name="Input 2 3 3 2" xfId="17486"/>
    <cellStyle name="Input 2 3 3 2 2" xfId="23046"/>
    <cellStyle name="Input 2 3 3 2 2 2" xfId="32726"/>
    <cellStyle name="Input 2 3 3 2 3" xfId="20845"/>
    <cellStyle name="Input 2 3 3 2 3 2" xfId="30525"/>
    <cellStyle name="Input 2 3 3 2 4" xfId="20277"/>
    <cellStyle name="Input 2 3 3 2 4 2" xfId="29957"/>
    <cellStyle name="Input 2 3 3 2 5" xfId="26968"/>
    <cellStyle name="Input 2 3 3 2 6" xfId="25131"/>
    <cellStyle name="Input 2 3 3 3" xfId="18167"/>
    <cellStyle name="Input 2 3 3 3 2" xfId="23727"/>
    <cellStyle name="Input 2 3 3 3 2 2" xfId="33407"/>
    <cellStyle name="Input 2 3 3 3 3" xfId="23940"/>
    <cellStyle name="Input 2 3 3 3 3 2" xfId="33620"/>
    <cellStyle name="Input 2 3 3 3 4" xfId="24695"/>
    <cellStyle name="Input 2 3 3 3 4 2" xfId="34375"/>
    <cellStyle name="Input 2 3 3 3 5" xfId="27851"/>
    <cellStyle name="Input 2 3 3 4" xfId="22222"/>
    <cellStyle name="Input 2 3 3 4 2" xfId="31902"/>
    <cellStyle name="Input 2 3 3 5" xfId="21098"/>
    <cellStyle name="Input 2 3 3 5 2" xfId="30778"/>
    <cellStyle name="Input 2 3 3 6" xfId="18684"/>
    <cellStyle name="Input 2 3 3 6 2" xfId="28364"/>
    <cellStyle name="Input 2 3 3 7" xfId="25807"/>
    <cellStyle name="Input 2 3 4" xfId="16482"/>
    <cellStyle name="Input 2 3 4 2" xfId="17005"/>
    <cellStyle name="Input 2 3 4 2 2" xfId="22558"/>
    <cellStyle name="Input 2 3 4 2 2 2" xfId="32238"/>
    <cellStyle name="Input 2 3 4 2 3" xfId="18481"/>
    <cellStyle name="Input 2 3 4 2 3 2" xfId="28161"/>
    <cellStyle name="Input 2 3 4 2 4" xfId="19172"/>
    <cellStyle name="Input 2 3 4 2 4 2" xfId="28852"/>
    <cellStyle name="Input 2 3 4 2 5" xfId="26540"/>
    <cellStyle name="Input 2 3 4 2 6" xfId="26189"/>
    <cellStyle name="Input 2 3 4 3" xfId="17931"/>
    <cellStyle name="Input 2 3 4 3 2" xfId="23491"/>
    <cellStyle name="Input 2 3 4 3 2 2" xfId="33171"/>
    <cellStyle name="Input 2 3 4 3 3" xfId="20238"/>
    <cellStyle name="Input 2 3 4 3 3 2" xfId="29918"/>
    <cellStyle name="Input 2 3 4 3 4" xfId="21342"/>
    <cellStyle name="Input 2 3 4 3 4 2" xfId="31022"/>
    <cellStyle name="Input 2 3 4 3 5" xfId="27615"/>
    <cellStyle name="Input 2 3 4 4" xfId="21986"/>
    <cellStyle name="Input 2 3 4 4 2" xfId="31666"/>
    <cellStyle name="Input 2 3 4 5" xfId="21170"/>
    <cellStyle name="Input 2 3 4 5 2" xfId="30850"/>
    <cellStyle name="Input 2 3 4 6" xfId="20523"/>
    <cellStyle name="Input 2 3 4 6 2" xfId="30203"/>
    <cellStyle name="Input 2 3 4 7" xfId="25539"/>
    <cellStyle name="Input 2 3 5" xfId="17089"/>
    <cellStyle name="Input 2 3 5 2" xfId="22642"/>
    <cellStyle name="Input 2 3 5 2 2" xfId="32322"/>
    <cellStyle name="Input 2 3 5 3" xfId="20716"/>
    <cellStyle name="Input 2 3 5 3 2" xfId="30396"/>
    <cellStyle name="Input 2 3 5 4" xfId="24547"/>
    <cellStyle name="Input 2 3 5 4 2" xfId="34227"/>
    <cellStyle name="Input 2 3 5 5" xfId="26617"/>
    <cellStyle name="Input 2 3 5 6" xfId="25366"/>
    <cellStyle name="Input 2 3 6" xfId="17661"/>
    <cellStyle name="Input 2 3 6 2" xfId="23221"/>
    <cellStyle name="Input 2 3 6 2 2" xfId="32901"/>
    <cellStyle name="Input 2 3 6 3" xfId="19273"/>
    <cellStyle name="Input 2 3 6 3 2" xfId="28953"/>
    <cellStyle name="Input 2 3 6 4" xfId="19645"/>
    <cellStyle name="Input 2 3 6 4 2" xfId="29325"/>
    <cellStyle name="Input 2 3 6 5" xfId="27345"/>
    <cellStyle name="Input 2 3 7" xfId="21712"/>
    <cellStyle name="Input 2 3 7 2" xfId="31392"/>
    <cellStyle name="Input 2 3 8" xfId="21564"/>
    <cellStyle name="Input 2 3 8 2" xfId="31244"/>
    <cellStyle name="Input 2 3 9" xfId="18537"/>
    <cellStyle name="Input 2 3 9 2" xfId="28217"/>
    <cellStyle name="Input 2 4" xfId="16380"/>
    <cellStyle name="Input 2 4 2" xfId="16866"/>
    <cellStyle name="Input 2 4 2 2" xfId="22419"/>
    <cellStyle name="Input 2 4 2 2 2" xfId="32099"/>
    <cellStyle name="Input 2 4 2 3" xfId="21078"/>
    <cellStyle name="Input 2 4 2 3 2" xfId="30758"/>
    <cellStyle name="Input 2 4 2 4" xfId="24212"/>
    <cellStyle name="Input 2 4 2 4 2" xfId="33892"/>
    <cellStyle name="Input 2 4 2 5" xfId="26401"/>
    <cellStyle name="Input 2 4 2 6" xfId="25663"/>
    <cellStyle name="Input 2 4 3" xfId="17829"/>
    <cellStyle name="Input 2 4 3 2" xfId="23389"/>
    <cellStyle name="Input 2 4 3 2 2" xfId="33069"/>
    <cellStyle name="Input 2 4 3 3" xfId="19540"/>
    <cellStyle name="Input 2 4 3 3 2" xfId="29220"/>
    <cellStyle name="Input 2 4 3 4" xfId="25033"/>
    <cellStyle name="Input 2 4 3 4 2" xfId="34713"/>
    <cellStyle name="Input 2 4 3 5" xfId="27513"/>
    <cellStyle name="Input 2 4 4" xfId="21884"/>
    <cellStyle name="Input 2 4 4 2" xfId="31564"/>
    <cellStyle name="Input 2 4 5" xfId="24288"/>
    <cellStyle name="Input 2 4 5 2" xfId="33968"/>
    <cellStyle name="Input 2 4 6" xfId="20116"/>
    <cellStyle name="Input 2 4 6 2" xfId="29796"/>
    <cellStyle name="Input 2 4 7" xfId="25322"/>
    <cellStyle name="Input 2 5" xfId="24278"/>
    <cellStyle name="Input 2 5 2" xfId="33958"/>
    <cellStyle name="Input 3" xfId="213"/>
    <cellStyle name="Input 3 2" xfId="15949"/>
    <cellStyle name="Input 3 2 10" xfId="20248"/>
    <cellStyle name="Input 3 2 10 2" xfId="29928"/>
    <cellStyle name="Input 3 2 11" xfId="25601"/>
    <cellStyle name="Input 3 2 2" xfId="16041"/>
    <cellStyle name="Input 3 2 2 2" xfId="16230"/>
    <cellStyle name="Input 3 2 2 2 2" xfId="17571"/>
    <cellStyle name="Input 3 2 2 2 2 2" xfId="23131"/>
    <cellStyle name="Input 3 2 2 2 2 2 2" xfId="32811"/>
    <cellStyle name="Input 3 2 2 2 2 3" xfId="21823"/>
    <cellStyle name="Input 3 2 2 2 2 3 2" xfId="31503"/>
    <cellStyle name="Input 3 2 2 2 2 4" xfId="19672"/>
    <cellStyle name="Input 3 2 2 2 2 4 2" xfId="29352"/>
    <cellStyle name="Input 3 2 2 2 2 5" xfId="27053"/>
    <cellStyle name="Input 3 2 2 2 2 6" xfId="27255"/>
    <cellStyle name="Input 3 2 2 2 3" xfId="18252"/>
    <cellStyle name="Input 3 2 2 2 3 2" xfId="23812"/>
    <cellStyle name="Input 3 2 2 2 3 2 2" xfId="33492"/>
    <cellStyle name="Input 3 2 2 2 3 3" xfId="24424"/>
    <cellStyle name="Input 3 2 2 2 3 3 2" xfId="34104"/>
    <cellStyle name="Input 3 2 2 2 3 4" xfId="19671"/>
    <cellStyle name="Input 3 2 2 2 3 4 2" xfId="29351"/>
    <cellStyle name="Input 3 2 2 2 3 5" xfId="27936"/>
    <cellStyle name="Input 3 2 2 2 4" xfId="22307"/>
    <cellStyle name="Input 3 2 2 2 4 2" xfId="31987"/>
    <cellStyle name="Input 3 2 2 2 5" xfId="20522"/>
    <cellStyle name="Input 3 2 2 2 5 2" xfId="30202"/>
    <cellStyle name="Input 3 2 2 2 6" xfId="24650"/>
    <cellStyle name="Input 3 2 2 2 6 2" xfId="34330"/>
    <cellStyle name="Input 3 2 2 2 7" xfId="26264"/>
    <cellStyle name="Input 3 2 2 3" xfId="16567"/>
    <cellStyle name="Input 3 2 2 3 2" xfId="17335"/>
    <cellStyle name="Input 3 2 2 3 2 2" xfId="22895"/>
    <cellStyle name="Input 3 2 2 3 2 2 2" xfId="32575"/>
    <cellStyle name="Input 3 2 2 3 2 3" xfId="18782"/>
    <cellStyle name="Input 3 2 2 3 2 3 2" xfId="28462"/>
    <cellStyle name="Input 3 2 2 3 2 4" xfId="19308"/>
    <cellStyle name="Input 3 2 2 3 2 4 2" xfId="28988"/>
    <cellStyle name="Input 3 2 2 3 2 5" xfId="26817"/>
    <cellStyle name="Input 3 2 2 3 2 6" xfId="25243"/>
    <cellStyle name="Input 3 2 2 3 3" xfId="18016"/>
    <cellStyle name="Input 3 2 2 3 3 2" xfId="23576"/>
    <cellStyle name="Input 3 2 2 3 3 2 2" xfId="33256"/>
    <cellStyle name="Input 3 2 2 3 3 3" xfId="19691"/>
    <cellStyle name="Input 3 2 2 3 3 3 2" xfId="29371"/>
    <cellStyle name="Input 3 2 2 3 3 4" xfId="24888"/>
    <cellStyle name="Input 3 2 2 3 3 4 2" xfId="34568"/>
    <cellStyle name="Input 3 2 2 3 3 5" xfId="27700"/>
    <cellStyle name="Input 3 2 2 3 4" xfId="22071"/>
    <cellStyle name="Input 3 2 2 3 4 2" xfId="31751"/>
    <cellStyle name="Input 3 2 2 3 5" xfId="21401"/>
    <cellStyle name="Input 3 2 2 3 5 2" xfId="31081"/>
    <cellStyle name="Input 3 2 2 3 6" xfId="21388"/>
    <cellStyle name="Input 3 2 2 3 6 2" xfId="31068"/>
    <cellStyle name="Input 3 2 2 3 7" xfId="25855"/>
    <cellStyle name="Input 3 2 2 4" xfId="16991"/>
    <cellStyle name="Input 3 2 2 4 2" xfId="22544"/>
    <cellStyle name="Input 3 2 2 4 2 2" xfId="32224"/>
    <cellStyle name="Input 3 2 2 4 3" xfId="20880"/>
    <cellStyle name="Input 3 2 2 4 3 2" xfId="30560"/>
    <cellStyle name="Input 3 2 2 4 4" xfId="24598"/>
    <cellStyle name="Input 3 2 2 4 4 2" xfId="34278"/>
    <cellStyle name="Input 3 2 2 4 5" xfId="26526"/>
    <cellStyle name="Input 3 2 2 4 6" xfId="25560"/>
    <cellStyle name="Input 3 2 2 5" xfId="17746"/>
    <cellStyle name="Input 3 2 2 5 2" xfId="23306"/>
    <cellStyle name="Input 3 2 2 5 2 2" xfId="32986"/>
    <cellStyle name="Input 3 2 2 5 3" xfId="18617"/>
    <cellStyle name="Input 3 2 2 5 3 2" xfId="28297"/>
    <cellStyle name="Input 3 2 2 5 4" xfId="25037"/>
    <cellStyle name="Input 3 2 2 5 4 2" xfId="34717"/>
    <cellStyle name="Input 3 2 2 5 5" xfId="27430"/>
    <cellStyle name="Input 3 2 2 6" xfId="21799"/>
    <cellStyle name="Input 3 2 2 6 2" xfId="31479"/>
    <cellStyle name="Input 3 2 2 7" xfId="23894"/>
    <cellStyle name="Input 3 2 2 7 2" xfId="33574"/>
    <cellStyle name="Input 3 2 2 8" xfId="24997"/>
    <cellStyle name="Input 3 2 2 8 2" xfId="34677"/>
    <cellStyle name="Input 3 2 2 9" xfId="26083"/>
    <cellStyle name="Input 3 2 3" xfId="16131"/>
    <cellStyle name="Input 3 2 3 2" xfId="16677"/>
    <cellStyle name="Input 3 2 3 2 2" xfId="17479"/>
    <cellStyle name="Input 3 2 3 2 2 2" xfId="23039"/>
    <cellStyle name="Input 3 2 3 2 2 2 2" xfId="32719"/>
    <cellStyle name="Input 3 2 3 2 2 3" xfId="21317"/>
    <cellStyle name="Input 3 2 3 2 2 3 2" xfId="30997"/>
    <cellStyle name="Input 3 2 3 2 2 4" xfId="23907"/>
    <cellStyle name="Input 3 2 3 2 2 4 2" xfId="33587"/>
    <cellStyle name="Input 3 2 3 2 2 5" xfId="26961"/>
    <cellStyle name="Input 3 2 3 2 2 6" xfId="25063"/>
    <cellStyle name="Input 3 2 3 2 3" xfId="18160"/>
    <cellStyle name="Input 3 2 3 2 3 2" xfId="23720"/>
    <cellStyle name="Input 3 2 3 2 3 2 2" xfId="33400"/>
    <cellStyle name="Input 3 2 3 2 3 3" xfId="24211"/>
    <cellStyle name="Input 3 2 3 2 3 3 2" xfId="33891"/>
    <cellStyle name="Input 3 2 3 2 3 4" xfId="24828"/>
    <cellStyle name="Input 3 2 3 2 3 4 2" xfId="34508"/>
    <cellStyle name="Input 3 2 3 2 3 5" xfId="27844"/>
    <cellStyle name="Input 3 2 3 2 4" xfId="22215"/>
    <cellStyle name="Input 3 2 3 2 4 2" xfId="31895"/>
    <cellStyle name="Input 3 2 3 2 5" xfId="24072"/>
    <cellStyle name="Input 3 2 3 2 5 2" xfId="33752"/>
    <cellStyle name="Input 3 2 3 2 6" xfId="19403"/>
    <cellStyle name="Input 3 2 3 2 6 2" xfId="29083"/>
    <cellStyle name="Input 3 2 3 2 7" xfId="25597"/>
    <cellStyle name="Input 3 2 3 3" xfId="16475"/>
    <cellStyle name="Input 3 2 3 3 2" xfId="16943"/>
    <cellStyle name="Input 3 2 3 3 2 2" xfId="22496"/>
    <cellStyle name="Input 3 2 3 3 2 2 2" xfId="32176"/>
    <cellStyle name="Input 3 2 3 3 2 3" xfId="20782"/>
    <cellStyle name="Input 3 2 3 3 2 3 2" xfId="30462"/>
    <cellStyle name="Input 3 2 3 3 2 4" xfId="20420"/>
    <cellStyle name="Input 3 2 3 3 2 4 2" xfId="30100"/>
    <cellStyle name="Input 3 2 3 3 2 5" xfId="26478"/>
    <cellStyle name="Input 3 2 3 3 2 6" xfId="25790"/>
    <cellStyle name="Input 3 2 3 3 3" xfId="17924"/>
    <cellStyle name="Input 3 2 3 3 3 2" xfId="23484"/>
    <cellStyle name="Input 3 2 3 3 3 2 2" xfId="33164"/>
    <cellStyle name="Input 3 2 3 3 3 3" xfId="20006"/>
    <cellStyle name="Input 3 2 3 3 3 3 2" xfId="29686"/>
    <cellStyle name="Input 3 2 3 3 3 4" xfId="24973"/>
    <cellStyle name="Input 3 2 3 3 3 4 2" xfId="34653"/>
    <cellStyle name="Input 3 2 3 3 3 5" xfId="27608"/>
    <cellStyle name="Input 3 2 3 3 4" xfId="21979"/>
    <cellStyle name="Input 3 2 3 3 4 2" xfId="31659"/>
    <cellStyle name="Input 3 2 3 3 5" xfId="24298"/>
    <cellStyle name="Input 3 2 3 3 5 2" xfId="33978"/>
    <cellStyle name="Input 3 2 3 3 6" xfId="20025"/>
    <cellStyle name="Input 3 2 3 3 6 2" xfId="29705"/>
    <cellStyle name="Input 3 2 3 3 7" xfId="25710"/>
    <cellStyle name="Input 3 2 3 4" xfId="17095"/>
    <cellStyle name="Input 3 2 3 4 2" xfId="22648"/>
    <cellStyle name="Input 3 2 3 4 2 2" xfId="32328"/>
    <cellStyle name="Input 3 2 3 4 3" xfId="20825"/>
    <cellStyle name="Input 3 2 3 4 3 2" xfId="30505"/>
    <cellStyle name="Input 3 2 3 4 4" xfId="18453"/>
    <cellStyle name="Input 3 2 3 4 4 2" xfId="28133"/>
    <cellStyle name="Input 3 2 3 4 5" xfId="26623"/>
    <cellStyle name="Input 3 2 3 4 6" xfId="26059"/>
    <cellStyle name="Input 3 2 3 5" xfId="17654"/>
    <cellStyle name="Input 3 2 3 5 2" xfId="23214"/>
    <cellStyle name="Input 3 2 3 5 2 2" xfId="32894"/>
    <cellStyle name="Input 3 2 3 5 3" xfId="20535"/>
    <cellStyle name="Input 3 2 3 5 3 2" xfId="30215"/>
    <cellStyle name="Input 3 2 3 5 4" xfId="18682"/>
    <cellStyle name="Input 3 2 3 5 4 2" xfId="28362"/>
    <cellStyle name="Input 3 2 3 5 5" xfId="27338"/>
    <cellStyle name="Input 3 2 3 6" xfId="21701"/>
    <cellStyle name="Input 3 2 3 6 2" xfId="31381"/>
    <cellStyle name="Input 3 2 3 7" xfId="21074"/>
    <cellStyle name="Input 3 2 3 7 2" xfId="30754"/>
    <cellStyle name="Input 3 2 3 8" xfId="19332"/>
    <cellStyle name="Input 3 2 3 8 2" xfId="29012"/>
    <cellStyle name="Input 3 2 3 9" xfId="26291"/>
    <cellStyle name="Input 3 2 4" xfId="16078"/>
    <cellStyle name="Input 3 2 4 2" xfId="17426"/>
    <cellStyle name="Input 3 2 4 2 2" xfId="22986"/>
    <cellStyle name="Input 3 2 4 2 2 2" xfId="32666"/>
    <cellStyle name="Input 3 2 4 2 3" xfId="24337"/>
    <cellStyle name="Input 3 2 4 2 3 2" xfId="34017"/>
    <cellStyle name="Input 3 2 4 2 4" xfId="19451"/>
    <cellStyle name="Input 3 2 4 2 4 2" xfId="29131"/>
    <cellStyle name="Input 3 2 4 2 5" xfId="26908"/>
    <cellStyle name="Input 3 2 4 2 6" xfId="25700"/>
    <cellStyle name="Input 3 2 4 3" xfId="18107"/>
    <cellStyle name="Input 3 2 4 3 2" xfId="23667"/>
    <cellStyle name="Input 3 2 4 3 2 2" xfId="33347"/>
    <cellStyle name="Input 3 2 4 3 3" xfId="24537"/>
    <cellStyle name="Input 3 2 4 3 3 2" xfId="34217"/>
    <cellStyle name="Input 3 2 4 3 4" xfId="24195"/>
    <cellStyle name="Input 3 2 4 3 4 2" xfId="33875"/>
    <cellStyle name="Input 3 2 4 3 5" xfId="27791"/>
    <cellStyle name="Input 3 2 4 4" xfId="22162"/>
    <cellStyle name="Input 3 2 4 4 2" xfId="31842"/>
    <cellStyle name="Input 3 2 4 5" xfId="19648"/>
    <cellStyle name="Input 3 2 4 5 2" xfId="29328"/>
    <cellStyle name="Input 3 2 4 6" xfId="24003"/>
    <cellStyle name="Input 3 2 4 6 2" xfId="33683"/>
    <cellStyle name="Input 3 2 4 7" xfId="25641"/>
    <cellStyle name="Input 3 2 5" xfId="16422"/>
    <cellStyle name="Input 3 2 5 2" xfId="16869"/>
    <cellStyle name="Input 3 2 5 2 2" xfId="22422"/>
    <cellStyle name="Input 3 2 5 2 2 2" xfId="32102"/>
    <cellStyle name="Input 3 2 5 2 3" xfId="20909"/>
    <cellStyle name="Input 3 2 5 2 3 2" xfId="30589"/>
    <cellStyle name="Input 3 2 5 2 4" xfId="21545"/>
    <cellStyle name="Input 3 2 5 2 4 2" xfId="31225"/>
    <cellStyle name="Input 3 2 5 2 5" xfId="26404"/>
    <cellStyle name="Input 3 2 5 2 6" xfId="26267"/>
    <cellStyle name="Input 3 2 5 3" xfId="17871"/>
    <cellStyle name="Input 3 2 5 3 2" xfId="23431"/>
    <cellStyle name="Input 3 2 5 3 2 2" xfId="33111"/>
    <cellStyle name="Input 3 2 5 3 3" xfId="24281"/>
    <cellStyle name="Input 3 2 5 3 3 2" xfId="33961"/>
    <cellStyle name="Input 3 2 5 3 4" xfId="19692"/>
    <cellStyle name="Input 3 2 5 3 4 2" xfId="29372"/>
    <cellStyle name="Input 3 2 5 3 5" xfId="27555"/>
    <cellStyle name="Input 3 2 5 4" xfId="21926"/>
    <cellStyle name="Input 3 2 5 4 2" xfId="31606"/>
    <cellStyle name="Input 3 2 5 5" xfId="19367"/>
    <cellStyle name="Input 3 2 5 5 2" xfId="29047"/>
    <cellStyle name="Input 3 2 5 6" xfId="20482"/>
    <cellStyle name="Input 3 2 5 6 2" xfId="30162"/>
    <cellStyle name="Input 3 2 5 7" xfId="26003"/>
    <cellStyle name="Input 3 2 6" xfId="17188"/>
    <cellStyle name="Input 3 2 6 2" xfId="22741"/>
    <cellStyle name="Input 3 2 6 2 2" xfId="32421"/>
    <cellStyle name="Input 3 2 6 3" xfId="19793"/>
    <cellStyle name="Input 3 2 6 3 2" xfId="29473"/>
    <cellStyle name="Input 3 2 6 4" xfId="24491"/>
    <cellStyle name="Input 3 2 6 4 2" xfId="34171"/>
    <cellStyle name="Input 3 2 6 5" xfId="26707"/>
    <cellStyle name="Input 3 2 6 6" xfId="26372"/>
    <cellStyle name="Input 3 2 7" xfId="17281"/>
    <cellStyle name="Input 3 2 7 2" xfId="22841"/>
    <cellStyle name="Input 3 2 7 2 2" xfId="32521"/>
    <cellStyle name="Input 3 2 7 3" xfId="21500"/>
    <cellStyle name="Input 3 2 7 3 2" xfId="31180"/>
    <cellStyle name="Input 3 2 7 4" xfId="22807"/>
    <cellStyle name="Input 3 2 7 4 2" xfId="32487"/>
    <cellStyle name="Input 3 2 7 5" xfId="27189"/>
    <cellStyle name="Input 3 2 8" xfId="21647"/>
    <cellStyle name="Input 3 2 8 2" xfId="31327"/>
    <cellStyle name="Input 3 2 9" xfId="20527"/>
    <cellStyle name="Input 3 2 9 2" xfId="30207"/>
    <cellStyle name="Input 3 3" xfId="15993"/>
    <cellStyle name="Input 3 3 10" xfId="26280"/>
    <cellStyle name="Input 3 3 2" xfId="16265"/>
    <cellStyle name="Input 3 3 2 2" xfId="16736"/>
    <cellStyle name="Input 3 3 2 2 2" xfId="17606"/>
    <cellStyle name="Input 3 3 2 2 2 2" xfId="23166"/>
    <cellStyle name="Input 3 3 2 2 2 2 2" xfId="32846"/>
    <cellStyle name="Input 3 3 2 2 2 3" xfId="18764"/>
    <cellStyle name="Input 3 3 2 2 2 3 2" xfId="28444"/>
    <cellStyle name="Input 3 3 2 2 2 4" xfId="24498"/>
    <cellStyle name="Input 3 3 2 2 2 4 2" xfId="34178"/>
    <cellStyle name="Input 3 3 2 2 2 5" xfId="27088"/>
    <cellStyle name="Input 3 3 2 2 2 6" xfId="27290"/>
    <cellStyle name="Input 3 3 2 2 3" xfId="18287"/>
    <cellStyle name="Input 3 3 2 2 3 2" xfId="23847"/>
    <cellStyle name="Input 3 3 2 2 3 2 2" xfId="33527"/>
    <cellStyle name="Input 3 3 2 2 3 3" xfId="24114"/>
    <cellStyle name="Input 3 3 2 2 3 3 2" xfId="33794"/>
    <cellStyle name="Input 3 3 2 2 3 4" xfId="19036"/>
    <cellStyle name="Input 3 3 2 2 3 4 2" xfId="28716"/>
    <cellStyle name="Input 3 3 2 2 3 5" xfId="27971"/>
    <cellStyle name="Input 3 3 2 2 4" xfId="22342"/>
    <cellStyle name="Input 3 3 2 2 4 2" xfId="32022"/>
    <cellStyle name="Input 3 3 2 2 5" xfId="24473"/>
    <cellStyle name="Input 3 3 2 2 5 2" xfId="34153"/>
    <cellStyle name="Input 3 3 2 2 6" xfId="21365"/>
    <cellStyle name="Input 3 3 2 2 6 2" xfId="31045"/>
    <cellStyle name="Input 3 3 2 2 7" xfId="25749"/>
    <cellStyle name="Input 3 3 2 3" xfId="16602"/>
    <cellStyle name="Input 3 3 2 3 2" xfId="17370"/>
    <cellStyle name="Input 3 3 2 3 2 2" xfId="22930"/>
    <cellStyle name="Input 3 3 2 3 2 2 2" xfId="32610"/>
    <cellStyle name="Input 3 3 2 3 2 3" xfId="20322"/>
    <cellStyle name="Input 3 3 2 3 2 3 2" xfId="30002"/>
    <cellStyle name="Input 3 3 2 3 2 4" xfId="22396"/>
    <cellStyle name="Input 3 3 2 3 2 4 2" xfId="32076"/>
    <cellStyle name="Input 3 3 2 3 2 5" xfId="26852"/>
    <cellStyle name="Input 3 3 2 3 2 6" xfId="25238"/>
    <cellStyle name="Input 3 3 2 3 3" xfId="18051"/>
    <cellStyle name="Input 3 3 2 3 3 2" xfId="23611"/>
    <cellStyle name="Input 3 3 2 3 3 2 2" xfId="33291"/>
    <cellStyle name="Input 3 3 2 3 3 3" xfId="21506"/>
    <cellStyle name="Input 3 3 2 3 3 3 2" xfId="31186"/>
    <cellStyle name="Input 3 3 2 3 3 4" xfId="20214"/>
    <cellStyle name="Input 3 3 2 3 3 4 2" xfId="29894"/>
    <cellStyle name="Input 3 3 2 3 3 5" xfId="27735"/>
    <cellStyle name="Input 3 3 2 3 4" xfId="22106"/>
    <cellStyle name="Input 3 3 2 3 4 2" xfId="31786"/>
    <cellStyle name="Input 3 3 2 3 5" xfId="21128"/>
    <cellStyle name="Input 3 3 2 3 5 2" xfId="30808"/>
    <cellStyle name="Input 3 3 2 3 6" xfId="23903"/>
    <cellStyle name="Input 3 3 2 3 6 2" xfId="33583"/>
    <cellStyle name="Input 3 3 2 3 7" xfId="25692"/>
    <cellStyle name="Input 3 3 2 4" xfId="17246"/>
    <cellStyle name="Input 3 3 2 4 2" xfId="22798"/>
    <cellStyle name="Input 3 3 2 4 2 2" xfId="32478"/>
    <cellStyle name="Input 3 3 2 4 3" xfId="18352"/>
    <cellStyle name="Input 3 3 2 4 3 2" xfId="28032"/>
    <cellStyle name="Input 3 3 2 4 4" xfId="20352"/>
    <cellStyle name="Input 3 3 2 4 4 2" xfId="30032"/>
    <cellStyle name="Input 3 3 2 4 5" xfId="26755"/>
    <cellStyle name="Input 3 3 2 4 6" xfId="25245"/>
    <cellStyle name="Input 3 3 2 5" xfId="17781"/>
    <cellStyle name="Input 3 3 2 5 2" xfId="23341"/>
    <cellStyle name="Input 3 3 2 5 2 2" xfId="33021"/>
    <cellStyle name="Input 3 3 2 5 3" xfId="19477"/>
    <cellStyle name="Input 3 3 2 5 3 2" xfId="29157"/>
    <cellStyle name="Input 3 3 2 5 4" xfId="20560"/>
    <cellStyle name="Input 3 3 2 5 4 2" xfId="30240"/>
    <cellStyle name="Input 3 3 2 5 5" xfId="27465"/>
    <cellStyle name="Input 3 3 2 6" xfId="21836"/>
    <cellStyle name="Input 3 3 2 6 2" xfId="31516"/>
    <cellStyle name="Input 3 3 2 7" xfId="20095"/>
    <cellStyle name="Input 3 3 2 7 2" xfId="29775"/>
    <cellStyle name="Input 3 3 2 8" xfId="24514"/>
    <cellStyle name="Input 3 3 2 8 2" xfId="34194"/>
    <cellStyle name="Input 3 3 2 9" xfId="25343"/>
    <cellStyle name="Input 3 3 3" xfId="16153"/>
    <cellStyle name="Input 3 3 3 2" xfId="17494"/>
    <cellStyle name="Input 3 3 3 2 2" xfId="23054"/>
    <cellStyle name="Input 3 3 3 2 2 2" xfId="32734"/>
    <cellStyle name="Input 3 3 3 2 3" xfId="19940"/>
    <cellStyle name="Input 3 3 3 2 3 2" xfId="29620"/>
    <cellStyle name="Input 3 3 3 2 4" xfId="24714"/>
    <cellStyle name="Input 3 3 3 2 4 2" xfId="34394"/>
    <cellStyle name="Input 3 3 3 2 5" xfId="26976"/>
    <cellStyle name="Input 3 3 3 2 6" xfId="25163"/>
    <cellStyle name="Input 3 3 3 3" xfId="18175"/>
    <cellStyle name="Input 3 3 3 3 2" xfId="23735"/>
    <cellStyle name="Input 3 3 3 3 2 2" xfId="33415"/>
    <cellStyle name="Input 3 3 3 3 3" xfId="24474"/>
    <cellStyle name="Input 3 3 3 3 3 2" xfId="34154"/>
    <cellStyle name="Input 3 3 3 3 4" xfId="24652"/>
    <cellStyle name="Input 3 3 3 3 4 2" xfId="34332"/>
    <cellStyle name="Input 3 3 3 3 5" xfId="27859"/>
    <cellStyle name="Input 3 3 3 4" xfId="22230"/>
    <cellStyle name="Input 3 3 3 4 2" xfId="31910"/>
    <cellStyle name="Input 3 3 3 5" xfId="21422"/>
    <cellStyle name="Input 3 3 3 5 2" xfId="31102"/>
    <cellStyle name="Input 3 3 3 6" xfId="18961"/>
    <cellStyle name="Input 3 3 3 6 2" xfId="28641"/>
    <cellStyle name="Input 3 3 3 7" xfId="26129"/>
    <cellStyle name="Input 3 3 4" xfId="16490"/>
    <cellStyle name="Input 3 3 4 2" xfId="17029"/>
    <cellStyle name="Input 3 3 4 2 2" xfId="22582"/>
    <cellStyle name="Input 3 3 4 2 2 2" xfId="32262"/>
    <cellStyle name="Input 3 3 4 2 3" xfId="19209"/>
    <cellStyle name="Input 3 3 4 2 3 2" xfId="28889"/>
    <cellStyle name="Input 3 3 4 2 4" xfId="19819"/>
    <cellStyle name="Input 3 3 4 2 4 2" xfId="29499"/>
    <cellStyle name="Input 3 3 4 2 5" xfId="26564"/>
    <cellStyle name="Input 3 3 4 2 6" xfId="26153"/>
    <cellStyle name="Input 3 3 4 3" xfId="17939"/>
    <cellStyle name="Input 3 3 4 3 2" xfId="23499"/>
    <cellStyle name="Input 3 3 4 3 2 2" xfId="33179"/>
    <cellStyle name="Input 3 3 4 3 3" xfId="20275"/>
    <cellStyle name="Input 3 3 4 3 3 2" xfId="29955"/>
    <cellStyle name="Input 3 3 4 3 4" xfId="20429"/>
    <cellStyle name="Input 3 3 4 3 4 2" xfId="30109"/>
    <cellStyle name="Input 3 3 4 3 5" xfId="27623"/>
    <cellStyle name="Input 3 3 4 4" xfId="21994"/>
    <cellStyle name="Input 3 3 4 4 2" xfId="31674"/>
    <cellStyle name="Input 3 3 4 5" xfId="24432"/>
    <cellStyle name="Input 3 3 4 5 2" xfId="34112"/>
    <cellStyle name="Input 3 3 4 6" xfId="19272"/>
    <cellStyle name="Input 3 3 4 6 2" xfId="28952"/>
    <cellStyle name="Input 3 3 4 7" xfId="25689"/>
    <cellStyle name="Input 3 3 5" xfId="17065"/>
    <cellStyle name="Input 3 3 5 2" xfId="22618"/>
    <cellStyle name="Input 3 3 5 2 2" xfId="32298"/>
    <cellStyle name="Input 3 3 5 3" xfId="20802"/>
    <cellStyle name="Input 3 3 5 3 2" xfId="30482"/>
    <cellStyle name="Input 3 3 5 4" xfId="24051"/>
    <cellStyle name="Input 3 3 5 4 2" xfId="33731"/>
    <cellStyle name="Input 3 3 5 5" xfId="26597"/>
    <cellStyle name="Input 3 3 5 6" xfId="25676"/>
    <cellStyle name="Input 3 3 6" xfId="17669"/>
    <cellStyle name="Input 3 3 6 2" xfId="23229"/>
    <cellStyle name="Input 3 3 6 2 2" xfId="32909"/>
    <cellStyle name="Input 3 3 6 3" xfId="18649"/>
    <cellStyle name="Input 3 3 6 3 2" xfId="28329"/>
    <cellStyle name="Input 3 3 6 4" xfId="18518"/>
    <cellStyle name="Input 3 3 6 4 2" xfId="28198"/>
    <cellStyle name="Input 3 3 6 5" xfId="27353"/>
    <cellStyle name="Input 3 3 7" xfId="21720"/>
    <cellStyle name="Input 3 3 7 2" xfId="31400"/>
    <cellStyle name="Input 3 3 8" xfId="24330"/>
    <cellStyle name="Input 3 3 8 2" xfId="34010"/>
    <cellStyle name="Input 3 3 9" xfId="24506"/>
    <cellStyle name="Input 3 3 9 2" xfId="34186"/>
    <cellStyle name="Input 3 4" xfId="16388"/>
    <cellStyle name="Input 3 4 2" xfId="16914"/>
    <cellStyle name="Input 3 4 2 2" xfId="22467"/>
    <cellStyle name="Input 3 4 2 2 2" xfId="32147"/>
    <cellStyle name="Input 3 4 2 3" xfId="19864"/>
    <cellStyle name="Input 3 4 2 3 2" xfId="29544"/>
    <cellStyle name="Input 3 4 2 4" xfId="20450"/>
    <cellStyle name="Input 3 4 2 4 2" xfId="30130"/>
    <cellStyle name="Input 3 4 2 5" xfId="26449"/>
    <cellStyle name="Input 3 4 2 6" xfId="25755"/>
    <cellStyle name="Input 3 4 3" xfId="17837"/>
    <cellStyle name="Input 3 4 3 2" xfId="23397"/>
    <cellStyle name="Input 3 4 3 2 2" xfId="33077"/>
    <cellStyle name="Input 3 4 3 3" xfId="19546"/>
    <cellStyle name="Input 3 4 3 3 2" xfId="29226"/>
    <cellStyle name="Input 3 4 3 4" xfId="24736"/>
    <cellStyle name="Input 3 4 3 4 2" xfId="34416"/>
    <cellStyle name="Input 3 4 3 5" xfId="27521"/>
    <cellStyle name="Input 3 4 4" xfId="21892"/>
    <cellStyle name="Input 3 4 4 2" xfId="31572"/>
    <cellStyle name="Input 3 4 5" xfId="21216"/>
    <cellStyle name="Input 3 4 5 2" xfId="30896"/>
    <cellStyle name="Input 3 4 6" xfId="20336"/>
    <cellStyle name="Input 3 4 6 2" xfId="30016"/>
    <cellStyle name="Input 3 4 7" xfId="26022"/>
    <cellStyle name="Input 3 5" xfId="24052"/>
    <cellStyle name="Input 3 5 2" xfId="33732"/>
    <cellStyle name="Input 4" xfId="299"/>
    <cellStyle name="Input 4 2" xfId="15955"/>
    <cellStyle name="Input 4 2 10" xfId="21284"/>
    <cellStyle name="Input 4 2 10 2" xfId="30964"/>
    <cellStyle name="Input 4 2 11" xfId="25913"/>
    <cellStyle name="Input 4 2 2" xfId="16047"/>
    <cellStyle name="Input 4 2 2 2" xfId="16236"/>
    <cellStyle name="Input 4 2 2 2 2" xfId="17577"/>
    <cellStyle name="Input 4 2 2 2 2 2" xfId="23137"/>
    <cellStyle name="Input 4 2 2 2 2 2 2" xfId="32817"/>
    <cellStyle name="Input 4 2 2 2 2 3" xfId="20701"/>
    <cellStyle name="Input 4 2 2 2 2 3 2" xfId="30381"/>
    <cellStyle name="Input 4 2 2 2 2 4" xfId="21404"/>
    <cellStyle name="Input 4 2 2 2 2 4 2" xfId="31084"/>
    <cellStyle name="Input 4 2 2 2 2 5" xfId="27059"/>
    <cellStyle name="Input 4 2 2 2 2 6" xfId="27261"/>
    <cellStyle name="Input 4 2 2 2 3" xfId="18258"/>
    <cellStyle name="Input 4 2 2 2 3 2" xfId="23818"/>
    <cellStyle name="Input 4 2 2 2 3 2 2" xfId="33498"/>
    <cellStyle name="Input 4 2 2 2 3 3" xfId="23949"/>
    <cellStyle name="Input 4 2 2 2 3 3 2" xfId="33629"/>
    <cellStyle name="Input 4 2 2 2 3 4" xfId="24931"/>
    <cellStyle name="Input 4 2 2 2 3 4 2" xfId="34611"/>
    <cellStyle name="Input 4 2 2 2 3 5" xfId="27942"/>
    <cellStyle name="Input 4 2 2 2 4" xfId="22313"/>
    <cellStyle name="Input 4 2 2 2 4 2" xfId="31993"/>
    <cellStyle name="Input 4 2 2 2 5" xfId="21133"/>
    <cellStyle name="Input 4 2 2 2 5 2" xfId="30813"/>
    <cellStyle name="Input 4 2 2 2 6" xfId="19918"/>
    <cellStyle name="Input 4 2 2 2 6 2" xfId="29598"/>
    <cellStyle name="Input 4 2 2 2 7" xfId="25336"/>
    <cellStyle name="Input 4 2 2 3" xfId="16573"/>
    <cellStyle name="Input 4 2 2 3 2" xfId="17341"/>
    <cellStyle name="Input 4 2 2 3 2 2" xfId="22901"/>
    <cellStyle name="Input 4 2 2 3 2 2 2" xfId="32581"/>
    <cellStyle name="Input 4 2 2 3 2 3" xfId="20544"/>
    <cellStyle name="Input 4 2 2 3 2 3 2" xfId="30224"/>
    <cellStyle name="Input 4 2 2 3 2 4" xfId="20106"/>
    <cellStyle name="Input 4 2 2 3 2 4 2" xfId="29786"/>
    <cellStyle name="Input 4 2 2 3 2 5" xfId="26823"/>
    <cellStyle name="Input 4 2 2 3 2 6" xfId="25254"/>
    <cellStyle name="Input 4 2 2 3 3" xfId="18022"/>
    <cellStyle name="Input 4 2 2 3 3 2" xfId="23582"/>
    <cellStyle name="Input 4 2 2 3 3 2 2" xfId="33262"/>
    <cellStyle name="Input 4 2 2 3 3 3" xfId="24487"/>
    <cellStyle name="Input 4 2 2 3 3 3 2" xfId="34167"/>
    <cellStyle name="Input 4 2 2 3 3 4" xfId="24606"/>
    <cellStyle name="Input 4 2 2 3 3 4 2" xfId="34286"/>
    <cellStyle name="Input 4 2 2 3 3 5" xfId="27706"/>
    <cellStyle name="Input 4 2 2 3 4" xfId="22077"/>
    <cellStyle name="Input 4 2 2 3 4 2" xfId="31757"/>
    <cellStyle name="Input 4 2 2 3 5" xfId="20100"/>
    <cellStyle name="Input 4 2 2 3 5 2" xfId="29780"/>
    <cellStyle name="Input 4 2 2 3 6" xfId="20234"/>
    <cellStyle name="Input 4 2 2 3 6 2" xfId="29914"/>
    <cellStyle name="Input 4 2 2 3 7" xfId="25955"/>
    <cellStyle name="Input 4 2 2 4" xfId="17274"/>
    <cellStyle name="Input 4 2 2 4 2" xfId="22834"/>
    <cellStyle name="Input 4 2 2 4 2 2" xfId="32514"/>
    <cellStyle name="Input 4 2 2 4 3" xfId="20538"/>
    <cellStyle name="Input 4 2 2 4 3 2" xfId="30218"/>
    <cellStyle name="Input 4 2 2 4 4" xfId="18624"/>
    <cellStyle name="Input 4 2 2 4 4 2" xfId="28304"/>
    <cellStyle name="Input 4 2 2 4 5" xfId="26771"/>
    <cellStyle name="Input 4 2 2 4 6" xfId="27158"/>
    <cellStyle name="Input 4 2 2 5" xfId="17752"/>
    <cellStyle name="Input 4 2 2 5 2" xfId="23312"/>
    <cellStyle name="Input 4 2 2 5 2 2" xfId="32992"/>
    <cellStyle name="Input 4 2 2 5 3" xfId="23918"/>
    <cellStyle name="Input 4 2 2 5 3 2" xfId="33598"/>
    <cellStyle name="Input 4 2 2 5 4" xfId="19246"/>
    <cellStyle name="Input 4 2 2 5 4 2" xfId="28926"/>
    <cellStyle name="Input 4 2 2 5 5" xfId="27436"/>
    <cellStyle name="Input 4 2 2 6" xfId="21805"/>
    <cellStyle name="Input 4 2 2 6 2" xfId="31485"/>
    <cellStyle name="Input 4 2 2 7" xfId="19345"/>
    <cellStyle name="Input 4 2 2 7 2" xfId="29025"/>
    <cellStyle name="Input 4 2 2 8" xfId="21443"/>
    <cellStyle name="Input 4 2 2 8 2" xfId="31123"/>
    <cellStyle name="Input 4 2 2 9" xfId="25886"/>
    <cellStyle name="Input 4 2 3" xfId="16116"/>
    <cellStyle name="Input 4 2 3 2" xfId="16662"/>
    <cellStyle name="Input 4 2 3 2 2" xfId="17464"/>
    <cellStyle name="Input 4 2 3 2 2 2" xfId="23024"/>
    <cellStyle name="Input 4 2 3 2 2 2 2" xfId="32704"/>
    <cellStyle name="Input 4 2 3 2 2 3" xfId="21270"/>
    <cellStyle name="Input 4 2 3 2 2 3 2" xfId="30950"/>
    <cellStyle name="Input 4 2 3 2 2 4" xfId="21685"/>
    <cellStyle name="Input 4 2 3 2 2 4 2" xfId="31365"/>
    <cellStyle name="Input 4 2 3 2 2 5" xfId="26946"/>
    <cellStyle name="Input 4 2 3 2 2 6" xfId="25078"/>
    <cellStyle name="Input 4 2 3 2 3" xfId="18145"/>
    <cellStyle name="Input 4 2 3 2 3 2" xfId="23705"/>
    <cellStyle name="Input 4 2 3 2 3 2 2" xfId="33385"/>
    <cellStyle name="Input 4 2 3 2 3 3" xfId="24229"/>
    <cellStyle name="Input 4 2 3 2 3 3 2" xfId="33909"/>
    <cellStyle name="Input 4 2 3 2 3 4" xfId="24866"/>
    <cellStyle name="Input 4 2 3 2 3 4 2" xfId="34546"/>
    <cellStyle name="Input 4 2 3 2 3 5" xfId="27829"/>
    <cellStyle name="Input 4 2 3 2 4" xfId="22200"/>
    <cellStyle name="Input 4 2 3 2 4 2" xfId="31880"/>
    <cellStyle name="Input 4 2 3 2 5" xfId="23946"/>
    <cellStyle name="Input 4 2 3 2 5 2" xfId="33626"/>
    <cellStyle name="Input 4 2 3 2 6" xfId="24937"/>
    <cellStyle name="Input 4 2 3 2 6 2" xfId="34617"/>
    <cellStyle name="Input 4 2 3 2 7" xfId="25569"/>
    <cellStyle name="Input 4 2 3 3" xfId="16460"/>
    <cellStyle name="Input 4 2 3 3 2" xfId="17128"/>
    <cellStyle name="Input 4 2 3 3 2 2" xfId="22681"/>
    <cellStyle name="Input 4 2 3 3 2 2 2" xfId="32361"/>
    <cellStyle name="Input 4 2 3 3 2 3" xfId="21161"/>
    <cellStyle name="Input 4 2 3 3 2 3 2" xfId="30841"/>
    <cellStyle name="Input 4 2 3 3 2 4" xfId="20273"/>
    <cellStyle name="Input 4 2 3 3 2 4 2" xfId="29953"/>
    <cellStyle name="Input 4 2 3 3 2 5" xfId="26654"/>
    <cellStyle name="Input 4 2 3 3 2 6" xfId="25155"/>
    <cellStyle name="Input 4 2 3 3 3" xfId="17909"/>
    <cellStyle name="Input 4 2 3 3 3 2" xfId="23469"/>
    <cellStyle name="Input 4 2 3 3 3 2 2" xfId="33149"/>
    <cellStyle name="Input 4 2 3 3 3 3" xfId="18499"/>
    <cellStyle name="Input 4 2 3 3 3 3 2" xfId="28179"/>
    <cellStyle name="Input 4 2 3 3 3 4" xfId="24241"/>
    <cellStyle name="Input 4 2 3 3 3 4 2" xfId="33921"/>
    <cellStyle name="Input 4 2 3 3 3 5" xfId="27593"/>
    <cellStyle name="Input 4 2 3 3 4" xfId="21964"/>
    <cellStyle name="Input 4 2 3 3 4 2" xfId="31644"/>
    <cellStyle name="Input 4 2 3 3 5" xfId="19082"/>
    <cellStyle name="Input 4 2 3 3 5 2" xfId="28762"/>
    <cellStyle name="Input 4 2 3 3 6" xfId="20599"/>
    <cellStyle name="Input 4 2 3 3 6 2" xfId="30279"/>
    <cellStyle name="Input 4 2 3 3 7" xfId="25357"/>
    <cellStyle name="Input 4 2 3 4" xfId="17160"/>
    <cellStyle name="Input 4 2 3 4 2" xfId="22713"/>
    <cellStyle name="Input 4 2 3 4 2 2" xfId="32393"/>
    <cellStyle name="Input 4 2 3 4 3" xfId="20525"/>
    <cellStyle name="Input 4 2 3 4 3 2" xfId="30205"/>
    <cellStyle name="Input 4 2 3 4 4" xfId="20652"/>
    <cellStyle name="Input 4 2 3 4 4 2" xfId="30332"/>
    <cellStyle name="Input 4 2 3 4 5" xfId="26681"/>
    <cellStyle name="Input 4 2 3 4 6" xfId="26378"/>
    <cellStyle name="Input 4 2 3 5" xfId="17154"/>
    <cellStyle name="Input 4 2 3 5 2" xfId="22707"/>
    <cellStyle name="Input 4 2 3 5 2 2" xfId="32387"/>
    <cellStyle name="Input 4 2 3 5 3" xfId="20376"/>
    <cellStyle name="Input 4 2 3 5 3 2" xfId="30056"/>
    <cellStyle name="Input 4 2 3 5 4" xfId="18809"/>
    <cellStyle name="Input 4 2 3 5 4 2" xfId="28489"/>
    <cellStyle name="Input 4 2 3 5 5" xfId="27194"/>
    <cellStyle name="Input 4 2 3 6" xfId="21686"/>
    <cellStyle name="Input 4 2 3 6 2" xfId="31366"/>
    <cellStyle name="Input 4 2 3 7" xfId="18959"/>
    <cellStyle name="Input 4 2 3 7 2" xfId="28639"/>
    <cellStyle name="Input 4 2 3 8" xfId="19804"/>
    <cellStyle name="Input 4 2 3 8 2" xfId="29484"/>
    <cellStyle name="Input 4 2 3 9" xfId="25394"/>
    <cellStyle name="Input 4 2 4" xfId="16084"/>
    <cellStyle name="Input 4 2 4 2" xfId="17432"/>
    <cellStyle name="Input 4 2 4 2 2" xfId="22992"/>
    <cellStyle name="Input 4 2 4 2 2 2" xfId="32672"/>
    <cellStyle name="Input 4 2 4 2 3" xfId="20359"/>
    <cellStyle name="Input 4 2 4 2 3 2" xfId="30039"/>
    <cellStyle name="Input 4 2 4 2 4" xfId="24004"/>
    <cellStyle name="Input 4 2 4 2 4 2" xfId="33684"/>
    <cellStyle name="Input 4 2 4 2 5" xfId="26914"/>
    <cellStyle name="Input 4 2 4 2 6" xfId="25137"/>
    <cellStyle name="Input 4 2 4 3" xfId="18113"/>
    <cellStyle name="Input 4 2 4 3 2" xfId="23673"/>
    <cellStyle name="Input 4 2 4 3 2 2" xfId="33353"/>
    <cellStyle name="Input 4 2 4 3 3" xfId="24112"/>
    <cellStyle name="Input 4 2 4 3 3 2" xfId="33792"/>
    <cellStyle name="Input 4 2 4 3 4" xfId="20671"/>
    <cellStyle name="Input 4 2 4 3 4 2" xfId="30351"/>
    <cellStyle name="Input 4 2 4 3 5" xfId="27797"/>
    <cellStyle name="Input 4 2 4 4" xfId="22168"/>
    <cellStyle name="Input 4 2 4 4 2" xfId="31848"/>
    <cellStyle name="Input 4 2 4 5" xfId="24081"/>
    <cellStyle name="Input 4 2 4 5 2" xfId="33761"/>
    <cellStyle name="Input 4 2 4 6" xfId="19404"/>
    <cellStyle name="Input 4 2 4 6 2" xfId="29084"/>
    <cellStyle name="Input 4 2 4 7" xfId="25573"/>
    <cellStyle name="Input 4 2 5" xfId="16428"/>
    <cellStyle name="Input 4 2 5 2" xfId="16905"/>
    <cellStyle name="Input 4 2 5 2 2" xfId="22458"/>
    <cellStyle name="Input 4 2 5 2 2 2" xfId="32138"/>
    <cellStyle name="Input 4 2 5 2 3" xfId="21390"/>
    <cellStyle name="Input 4 2 5 2 3 2" xfId="31070"/>
    <cellStyle name="Input 4 2 5 2 4" xfId="24016"/>
    <cellStyle name="Input 4 2 5 2 4 2" xfId="33696"/>
    <cellStyle name="Input 4 2 5 2 5" xfId="26440"/>
    <cellStyle name="Input 4 2 5 2 6" xfId="25489"/>
    <cellStyle name="Input 4 2 5 3" xfId="17877"/>
    <cellStyle name="Input 4 2 5 3 2" xfId="23437"/>
    <cellStyle name="Input 4 2 5 3 2 2" xfId="33117"/>
    <cellStyle name="Input 4 2 5 3 3" xfId="21351"/>
    <cellStyle name="Input 4 2 5 3 3 2" xfId="31031"/>
    <cellStyle name="Input 4 2 5 3 4" xfId="18948"/>
    <cellStyle name="Input 4 2 5 3 4 2" xfId="28628"/>
    <cellStyle name="Input 4 2 5 3 5" xfId="27561"/>
    <cellStyle name="Input 4 2 5 4" xfId="21932"/>
    <cellStyle name="Input 4 2 5 4 2" xfId="31612"/>
    <cellStyle name="Input 4 2 5 5" xfId="20584"/>
    <cellStyle name="Input 4 2 5 5 2" xfId="30264"/>
    <cellStyle name="Input 4 2 5 6" xfId="18994"/>
    <cellStyle name="Input 4 2 5 6 2" xfId="28674"/>
    <cellStyle name="Input 4 2 5 7" xfId="25463"/>
    <cellStyle name="Input 4 2 6" xfId="17083"/>
    <cellStyle name="Input 4 2 6 2" xfId="22636"/>
    <cellStyle name="Input 4 2 6 2 2" xfId="32316"/>
    <cellStyle name="Input 4 2 6 3" xfId="19433"/>
    <cellStyle name="Input 4 2 6 3 2" xfId="29113"/>
    <cellStyle name="Input 4 2 6 4" xfId="20838"/>
    <cellStyle name="Input 4 2 6 4 2" xfId="30518"/>
    <cellStyle name="Input 4 2 6 5" xfId="26612"/>
    <cellStyle name="Input 4 2 6 6" xfId="26295"/>
    <cellStyle name="Input 4 2 7" xfId="17071"/>
    <cellStyle name="Input 4 2 7 2" xfId="22624"/>
    <cellStyle name="Input 4 2 7 2 2" xfId="32304"/>
    <cellStyle name="Input 4 2 7 3" xfId="21410"/>
    <cellStyle name="Input 4 2 7 3 2" xfId="31090"/>
    <cellStyle name="Input 4 2 7 4" xfId="18560"/>
    <cellStyle name="Input 4 2 7 4 2" xfId="28240"/>
    <cellStyle name="Input 4 2 7 5" xfId="25589"/>
    <cellStyle name="Input 4 2 8" xfId="21653"/>
    <cellStyle name="Input 4 2 8 2" xfId="31333"/>
    <cellStyle name="Input 4 2 9" xfId="21007"/>
    <cellStyle name="Input 4 2 9 2" xfId="30687"/>
    <cellStyle name="Input 4 3" xfId="16000"/>
    <cellStyle name="Input 4 3 10" xfId="25202"/>
    <cellStyle name="Input 4 3 2" xfId="16272"/>
    <cellStyle name="Input 4 3 2 2" xfId="16743"/>
    <cellStyle name="Input 4 3 2 2 2" xfId="17613"/>
    <cellStyle name="Input 4 3 2 2 2 2" xfId="23173"/>
    <cellStyle name="Input 4 3 2 2 2 2 2" xfId="32853"/>
    <cellStyle name="Input 4 3 2 2 2 3" xfId="21444"/>
    <cellStyle name="Input 4 3 2 2 2 3 2" xfId="31124"/>
    <cellStyle name="Input 4 3 2 2 2 4" xfId="18901"/>
    <cellStyle name="Input 4 3 2 2 2 4 2" xfId="28581"/>
    <cellStyle name="Input 4 3 2 2 2 5" xfId="27095"/>
    <cellStyle name="Input 4 3 2 2 2 6" xfId="27297"/>
    <cellStyle name="Input 4 3 2 2 3" xfId="18294"/>
    <cellStyle name="Input 4 3 2 2 3 2" xfId="23854"/>
    <cellStyle name="Input 4 3 2 2 3 2 2" xfId="33534"/>
    <cellStyle name="Input 4 3 2 2 3 3" xfId="24244"/>
    <cellStyle name="Input 4 3 2 2 3 3 2" xfId="33924"/>
    <cellStyle name="Input 4 3 2 2 3 4" xfId="24913"/>
    <cellStyle name="Input 4 3 2 2 3 4 2" xfId="34593"/>
    <cellStyle name="Input 4 3 2 2 3 5" xfId="27978"/>
    <cellStyle name="Input 4 3 2 2 4" xfId="22349"/>
    <cellStyle name="Input 4 3 2 2 4 2" xfId="32029"/>
    <cellStyle name="Input 4 3 2 2 5" xfId="21502"/>
    <cellStyle name="Input 4 3 2 2 5 2" xfId="31182"/>
    <cellStyle name="Input 4 3 2 2 6" xfId="21426"/>
    <cellStyle name="Input 4 3 2 2 6 2" xfId="31106"/>
    <cellStyle name="Input 4 3 2 2 7" xfId="25792"/>
    <cellStyle name="Input 4 3 2 3" xfId="16609"/>
    <cellStyle name="Input 4 3 2 3 2" xfId="17377"/>
    <cellStyle name="Input 4 3 2 3 2 2" xfId="22937"/>
    <cellStyle name="Input 4 3 2 3 2 2 2" xfId="32617"/>
    <cellStyle name="Input 4 3 2 3 2 3" xfId="19291"/>
    <cellStyle name="Input 4 3 2 3 2 3 2" xfId="28971"/>
    <cellStyle name="Input 4 3 2 3 2 4" xfId="18703"/>
    <cellStyle name="Input 4 3 2 3 2 4 2" xfId="28383"/>
    <cellStyle name="Input 4 3 2 3 2 5" xfId="26859"/>
    <cellStyle name="Input 4 3 2 3 2 6" xfId="25237"/>
    <cellStyle name="Input 4 3 2 3 3" xfId="18058"/>
    <cellStyle name="Input 4 3 2 3 3 2" xfId="23618"/>
    <cellStyle name="Input 4 3 2 3 3 2 2" xfId="33298"/>
    <cellStyle name="Input 4 3 2 3 3 3" xfId="20941"/>
    <cellStyle name="Input 4 3 2 3 3 3 2" xfId="30621"/>
    <cellStyle name="Input 4 3 2 3 3 4" xfId="21129"/>
    <cellStyle name="Input 4 3 2 3 3 4 2" xfId="30809"/>
    <cellStyle name="Input 4 3 2 3 3 5" xfId="27742"/>
    <cellStyle name="Input 4 3 2 3 4" xfId="22113"/>
    <cellStyle name="Input 4 3 2 3 4 2" xfId="31793"/>
    <cellStyle name="Input 4 3 2 3 5" xfId="19938"/>
    <cellStyle name="Input 4 3 2 3 5 2" xfId="29618"/>
    <cellStyle name="Input 4 3 2 3 6" xfId="20650"/>
    <cellStyle name="Input 4 3 2 3 6 2" xfId="30330"/>
    <cellStyle name="Input 4 3 2 3 7" xfId="25531"/>
    <cellStyle name="Input 4 3 2 4" xfId="17277"/>
    <cellStyle name="Input 4 3 2 4 2" xfId="22837"/>
    <cellStyle name="Input 4 3 2 4 2 2" xfId="32517"/>
    <cellStyle name="Input 4 3 2 4 3" xfId="21516"/>
    <cellStyle name="Input 4 3 2 4 3 2" xfId="31196"/>
    <cellStyle name="Input 4 3 2 4 4" xfId="24164"/>
    <cellStyle name="Input 4 3 2 4 4 2" xfId="33844"/>
    <cellStyle name="Input 4 3 2 4 5" xfId="26774"/>
    <cellStyle name="Input 4 3 2 4 6" xfId="26357"/>
    <cellStyle name="Input 4 3 2 5" xfId="17788"/>
    <cellStyle name="Input 4 3 2 5 2" xfId="23348"/>
    <cellStyle name="Input 4 3 2 5 2 2" xfId="33028"/>
    <cellStyle name="Input 4 3 2 5 3" xfId="24353"/>
    <cellStyle name="Input 4 3 2 5 3 2" xfId="34033"/>
    <cellStyle name="Input 4 3 2 5 4" xfId="18942"/>
    <cellStyle name="Input 4 3 2 5 4 2" xfId="28622"/>
    <cellStyle name="Input 4 3 2 5 5" xfId="27472"/>
    <cellStyle name="Input 4 3 2 6" xfId="21843"/>
    <cellStyle name="Input 4 3 2 6 2" xfId="31523"/>
    <cellStyle name="Input 4 3 2 7" xfId="19150"/>
    <cellStyle name="Input 4 3 2 7 2" xfId="28830"/>
    <cellStyle name="Input 4 3 2 8" xfId="18765"/>
    <cellStyle name="Input 4 3 2 8 2" xfId="28445"/>
    <cellStyle name="Input 4 3 2 9" xfId="25625"/>
    <cellStyle name="Input 4 3 3" xfId="16161"/>
    <cellStyle name="Input 4 3 3 2" xfId="17502"/>
    <cellStyle name="Input 4 3 3 2 2" xfId="23062"/>
    <cellStyle name="Input 4 3 3 2 2 2" xfId="32742"/>
    <cellStyle name="Input 4 3 3 2 3" xfId="19731"/>
    <cellStyle name="Input 4 3 3 2 3 2" xfId="29411"/>
    <cellStyle name="Input 4 3 3 2 4" xfId="24975"/>
    <cellStyle name="Input 4 3 3 2 4 2" xfId="34655"/>
    <cellStyle name="Input 4 3 3 2 5" xfId="26984"/>
    <cellStyle name="Input 4 3 3 2 6" xfId="25220"/>
    <cellStyle name="Input 4 3 3 3" xfId="18183"/>
    <cellStyle name="Input 4 3 3 3 2" xfId="23743"/>
    <cellStyle name="Input 4 3 3 3 2 2" xfId="33423"/>
    <cellStyle name="Input 4 3 3 3 3" xfId="24082"/>
    <cellStyle name="Input 4 3 3 3 3 2" xfId="33762"/>
    <cellStyle name="Input 4 3 3 3 4" xfId="25026"/>
    <cellStyle name="Input 4 3 3 3 4 2" xfId="34706"/>
    <cellStyle name="Input 4 3 3 3 5" xfId="27867"/>
    <cellStyle name="Input 4 3 3 4" xfId="22238"/>
    <cellStyle name="Input 4 3 3 4 2" xfId="31918"/>
    <cellStyle name="Input 4 3 3 5" xfId="19723"/>
    <cellStyle name="Input 4 3 3 5 2" xfId="29403"/>
    <cellStyle name="Input 4 3 3 6" xfId="20653"/>
    <cellStyle name="Input 4 3 3 6 2" xfId="30333"/>
    <cellStyle name="Input 4 3 3 7" xfId="26099"/>
    <cellStyle name="Input 4 3 4" xfId="16498"/>
    <cellStyle name="Input 4 3 4 2" xfId="16886"/>
    <cellStyle name="Input 4 3 4 2 2" xfId="22439"/>
    <cellStyle name="Input 4 3 4 2 2 2" xfId="32119"/>
    <cellStyle name="Input 4 3 4 2 3" xfId="21301"/>
    <cellStyle name="Input 4 3 4 2 3 2" xfId="30981"/>
    <cellStyle name="Input 4 3 4 2 4" xfId="20706"/>
    <cellStyle name="Input 4 3 4 2 4 2" xfId="30386"/>
    <cellStyle name="Input 4 3 4 2 5" xfId="26421"/>
    <cellStyle name="Input 4 3 4 2 6" xfId="25864"/>
    <cellStyle name="Input 4 3 4 3" xfId="17947"/>
    <cellStyle name="Input 4 3 4 3 2" xfId="23507"/>
    <cellStyle name="Input 4 3 4 3 2 2" xfId="33187"/>
    <cellStyle name="Input 4 3 4 3 3" xfId="20675"/>
    <cellStyle name="Input 4 3 4 3 3 2" xfId="30355"/>
    <cellStyle name="Input 4 3 4 3 4" xfId="19642"/>
    <cellStyle name="Input 4 3 4 3 4 2" xfId="29322"/>
    <cellStyle name="Input 4 3 4 3 5" xfId="27631"/>
    <cellStyle name="Input 4 3 4 4" xfId="22002"/>
    <cellStyle name="Input 4 3 4 4 2" xfId="31682"/>
    <cellStyle name="Input 4 3 4 5" xfId="19737"/>
    <cellStyle name="Input 4 3 4 5 2" xfId="29417"/>
    <cellStyle name="Input 4 3 4 6" xfId="20062"/>
    <cellStyle name="Input 4 3 4 6 2" xfId="29742"/>
    <cellStyle name="Input 4 3 4 7" xfId="26044"/>
    <cellStyle name="Input 4 3 5" xfId="17200"/>
    <cellStyle name="Input 4 3 5 2" xfId="22753"/>
    <cellStyle name="Input 4 3 5 2 2" xfId="32433"/>
    <cellStyle name="Input 4 3 5 3" xfId="18791"/>
    <cellStyle name="Input 4 3 5 3 2" xfId="28471"/>
    <cellStyle name="Input 4 3 5 4" xfId="20730"/>
    <cellStyle name="Input 4 3 5 4 2" xfId="30410"/>
    <cellStyle name="Input 4 3 5 5" xfId="26717"/>
    <cellStyle name="Input 4 3 5 6" xfId="26360"/>
    <cellStyle name="Input 4 3 6" xfId="17677"/>
    <cellStyle name="Input 4 3 6 2" xfId="23237"/>
    <cellStyle name="Input 4 3 6 2 2" xfId="32917"/>
    <cellStyle name="Input 4 3 6 3" xfId="18784"/>
    <cellStyle name="Input 4 3 6 3 2" xfId="28464"/>
    <cellStyle name="Input 4 3 6 4" xfId="20991"/>
    <cellStyle name="Input 4 3 6 4 2" xfId="30671"/>
    <cellStyle name="Input 4 3 6 5" xfId="27361"/>
    <cellStyle name="Input 4 3 7" xfId="21728"/>
    <cellStyle name="Input 4 3 7 2" xfId="31408"/>
    <cellStyle name="Input 4 3 8" xfId="24301"/>
    <cellStyle name="Input 4 3 8 2" xfId="33981"/>
    <cellStyle name="Input 4 3 9" xfId="20892"/>
    <cellStyle name="Input 4 3 9 2" xfId="30572"/>
    <cellStyle name="Input 4 4" xfId="16394"/>
    <cellStyle name="Input 4 4 2" xfId="16858"/>
    <cellStyle name="Input 4 4 2 2" xfId="22411"/>
    <cellStyle name="Input 4 4 2 2 2" xfId="32091"/>
    <cellStyle name="Input 4 4 2 3" xfId="20980"/>
    <cellStyle name="Input 4 4 2 3 2" xfId="30660"/>
    <cellStyle name="Input 4 4 2 4" xfId="20170"/>
    <cellStyle name="Input 4 4 2 4 2" xfId="29850"/>
    <cellStyle name="Input 4 4 2 5" xfId="26393"/>
    <cellStyle name="Input 4 4 2 6" xfId="25655"/>
    <cellStyle name="Input 4 4 3" xfId="17843"/>
    <cellStyle name="Input 4 4 3 2" xfId="23403"/>
    <cellStyle name="Input 4 4 3 2 2" xfId="33083"/>
    <cellStyle name="Input 4 4 3 3" xfId="18877"/>
    <cellStyle name="Input 4 4 3 3 2" xfId="28557"/>
    <cellStyle name="Input 4 4 3 4" xfId="24826"/>
    <cellStyle name="Input 4 4 3 4 2" xfId="34506"/>
    <cellStyle name="Input 4 4 3 5" xfId="27527"/>
    <cellStyle name="Input 4 4 4" xfId="21898"/>
    <cellStyle name="Input 4 4 4 2" xfId="31578"/>
    <cellStyle name="Input 4 4 5" xfId="21245"/>
    <cellStyle name="Input 4 4 5 2" xfId="30925"/>
    <cellStyle name="Input 4 4 6" xfId="21188"/>
    <cellStyle name="Input 4 4 6 2" xfId="30868"/>
    <cellStyle name="Input 4 4 7" xfId="25482"/>
    <cellStyle name="Input 4 5" xfId="24409"/>
    <cellStyle name="Input 4 5 2" xfId="34089"/>
    <cellStyle name="Input 5" xfId="792"/>
    <cellStyle name="Input 5 2" xfId="15960"/>
    <cellStyle name="Input 5 2 10" xfId="19916"/>
    <cellStyle name="Input 5 2 10 2" xfId="29596"/>
    <cellStyle name="Input 5 2 11" xfId="25656"/>
    <cellStyle name="Input 5 2 2" xfId="16052"/>
    <cellStyle name="Input 5 2 2 2" xfId="16241"/>
    <cellStyle name="Input 5 2 2 2 2" xfId="17582"/>
    <cellStyle name="Input 5 2 2 2 2 2" xfId="23142"/>
    <cellStyle name="Input 5 2 2 2 2 2 2" xfId="32822"/>
    <cellStyle name="Input 5 2 2 2 2 3" xfId="18828"/>
    <cellStyle name="Input 5 2 2 2 2 3 2" xfId="28508"/>
    <cellStyle name="Input 5 2 2 2 2 4" xfId="20882"/>
    <cellStyle name="Input 5 2 2 2 2 4 2" xfId="30562"/>
    <cellStyle name="Input 5 2 2 2 2 5" xfId="27064"/>
    <cellStyle name="Input 5 2 2 2 2 6" xfId="27266"/>
    <cellStyle name="Input 5 2 2 2 3" xfId="18263"/>
    <cellStyle name="Input 5 2 2 2 3 2" xfId="23823"/>
    <cellStyle name="Input 5 2 2 2 3 2 2" xfId="33503"/>
    <cellStyle name="Input 5 2 2 2 3 3" xfId="18501"/>
    <cellStyle name="Input 5 2 2 2 3 3 2" xfId="28181"/>
    <cellStyle name="Input 5 2 2 2 3 4" xfId="25005"/>
    <cellStyle name="Input 5 2 2 2 3 4 2" xfId="34685"/>
    <cellStyle name="Input 5 2 2 2 3 5" xfId="27947"/>
    <cellStyle name="Input 5 2 2 2 4" xfId="22318"/>
    <cellStyle name="Input 5 2 2 2 4 2" xfId="31998"/>
    <cellStyle name="Input 5 2 2 2 5" xfId="19126"/>
    <cellStyle name="Input 5 2 2 2 5 2" xfId="28806"/>
    <cellStyle name="Input 5 2 2 2 6" xfId="21463"/>
    <cellStyle name="Input 5 2 2 2 6 2" xfId="31143"/>
    <cellStyle name="Input 5 2 2 2 7" xfId="26061"/>
    <cellStyle name="Input 5 2 2 3" xfId="16578"/>
    <cellStyle name="Input 5 2 2 3 2" xfId="17346"/>
    <cellStyle name="Input 5 2 2 3 2 2" xfId="22906"/>
    <cellStyle name="Input 5 2 2 3 2 2 2" xfId="32586"/>
    <cellStyle name="Input 5 2 2 3 2 3" xfId="18920"/>
    <cellStyle name="Input 5 2 2 3 2 3 2" xfId="28600"/>
    <cellStyle name="Input 5 2 2 3 2 4" xfId="20988"/>
    <cellStyle name="Input 5 2 2 3 2 4 2" xfId="30668"/>
    <cellStyle name="Input 5 2 2 3 2 5" xfId="26828"/>
    <cellStyle name="Input 5 2 2 3 2 6" xfId="25058"/>
    <cellStyle name="Input 5 2 2 3 3" xfId="18027"/>
    <cellStyle name="Input 5 2 2 3 3 2" xfId="23587"/>
    <cellStyle name="Input 5 2 2 3 3 2 2" xfId="33267"/>
    <cellStyle name="Input 5 2 2 3 3 3" xfId="21417"/>
    <cellStyle name="Input 5 2 2 3 3 3 2" xfId="31097"/>
    <cellStyle name="Input 5 2 2 3 3 4" xfId="21253"/>
    <cellStyle name="Input 5 2 2 3 3 4 2" xfId="30933"/>
    <cellStyle name="Input 5 2 2 3 3 5" xfId="27711"/>
    <cellStyle name="Input 5 2 2 3 4" xfId="22082"/>
    <cellStyle name="Input 5 2 2 3 4 2" xfId="31762"/>
    <cellStyle name="Input 5 2 2 3 5" xfId="19632"/>
    <cellStyle name="Input 5 2 2 3 5 2" xfId="29312"/>
    <cellStyle name="Input 5 2 2 3 6" xfId="21617"/>
    <cellStyle name="Input 5 2 2 3 6 2" xfId="31297"/>
    <cellStyle name="Input 5 2 2 3 7" xfId="25760"/>
    <cellStyle name="Input 5 2 2 4" xfId="17305"/>
    <cellStyle name="Input 5 2 2 4 2" xfId="22865"/>
    <cellStyle name="Input 5 2 2 4 2 2" xfId="32545"/>
    <cellStyle name="Input 5 2 2 4 3" xfId="18855"/>
    <cellStyle name="Input 5 2 2 4 3 2" xfId="28535"/>
    <cellStyle name="Input 5 2 2 4 4" xfId="18773"/>
    <cellStyle name="Input 5 2 2 4 4 2" xfId="28453"/>
    <cellStyle name="Input 5 2 2 4 5" xfId="26795"/>
    <cellStyle name="Input 5 2 2 4 6" xfId="26310"/>
    <cellStyle name="Input 5 2 2 5" xfId="17757"/>
    <cellStyle name="Input 5 2 2 5 2" xfId="23317"/>
    <cellStyle name="Input 5 2 2 5 2 2" xfId="32997"/>
    <cellStyle name="Input 5 2 2 5 3" xfId="20812"/>
    <cellStyle name="Input 5 2 2 5 3 2" xfId="30492"/>
    <cellStyle name="Input 5 2 2 5 4" xfId="19365"/>
    <cellStyle name="Input 5 2 2 5 4 2" xfId="29045"/>
    <cellStyle name="Input 5 2 2 5 5" xfId="27441"/>
    <cellStyle name="Input 5 2 2 6" xfId="21810"/>
    <cellStyle name="Input 5 2 2 6 2" xfId="31490"/>
    <cellStyle name="Input 5 2 2 7" xfId="24553"/>
    <cellStyle name="Input 5 2 2 7 2" xfId="34233"/>
    <cellStyle name="Input 5 2 2 8" xfId="24757"/>
    <cellStyle name="Input 5 2 2 8 2" xfId="34437"/>
    <cellStyle name="Input 5 2 2 9" xfId="25349"/>
    <cellStyle name="Input 5 2 3" xfId="16113"/>
    <cellStyle name="Input 5 2 3 2" xfId="16659"/>
    <cellStyle name="Input 5 2 3 2 2" xfId="17461"/>
    <cellStyle name="Input 5 2 3 2 2 2" xfId="23021"/>
    <cellStyle name="Input 5 2 3 2 2 2 2" xfId="32701"/>
    <cellStyle name="Input 5 2 3 2 2 3" xfId="21289"/>
    <cellStyle name="Input 5 2 3 2 2 3 2" xfId="30969"/>
    <cellStyle name="Input 5 2 3 2 2 4" xfId="19556"/>
    <cellStyle name="Input 5 2 3 2 2 4 2" xfId="29236"/>
    <cellStyle name="Input 5 2 3 2 2 5" xfId="26943"/>
    <cellStyle name="Input 5 2 3 2 2 6" xfId="25048"/>
    <cellStyle name="Input 5 2 3 2 3" xfId="18142"/>
    <cellStyle name="Input 5 2 3 2 3 2" xfId="23702"/>
    <cellStyle name="Input 5 2 3 2 3 2 2" xfId="33382"/>
    <cellStyle name="Input 5 2 3 2 3 3" xfId="18372"/>
    <cellStyle name="Input 5 2 3 2 3 3 2" xfId="28052"/>
    <cellStyle name="Input 5 2 3 2 3 4" xfId="24974"/>
    <cellStyle name="Input 5 2 3 2 3 4 2" xfId="34654"/>
    <cellStyle name="Input 5 2 3 2 3 5" xfId="27826"/>
    <cellStyle name="Input 5 2 3 2 4" xfId="22197"/>
    <cellStyle name="Input 5 2 3 2 4 2" xfId="31877"/>
    <cellStyle name="Input 5 2 3 2 5" xfId="19063"/>
    <cellStyle name="Input 5 2 3 2 5 2" xfId="28743"/>
    <cellStyle name="Input 5 2 3 2 6" xfId="24971"/>
    <cellStyle name="Input 5 2 3 2 6 2" xfId="34651"/>
    <cellStyle name="Input 5 2 3 2 7" xfId="26241"/>
    <cellStyle name="Input 5 2 3 3" xfId="16457"/>
    <cellStyle name="Input 5 2 3 3 2" xfId="16945"/>
    <cellStyle name="Input 5 2 3 3 2 2" xfId="22498"/>
    <cellStyle name="Input 5 2 3 3 2 2 2" xfId="32178"/>
    <cellStyle name="Input 5 2 3 3 2 3" xfId="20897"/>
    <cellStyle name="Input 5 2 3 3 2 3 2" xfId="30577"/>
    <cellStyle name="Input 5 2 3 3 2 4" xfId="19320"/>
    <cellStyle name="Input 5 2 3 3 2 4 2" xfId="29000"/>
    <cellStyle name="Input 5 2 3 3 2 5" xfId="26480"/>
    <cellStyle name="Input 5 2 3 3 2 6" xfId="25508"/>
    <cellStyle name="Input 5 2 3 3 3" xfId="17906"/>
    <cellStyle name="Input 5 2 3 3 3 2" xfId="23466"/>
    <cellStyle name="Input 5 2 3 3 3 2 2" xfId="33146"/>
    <cellStyle name="Input 5 2 3 3 3 3" xfId="24296"/>
    <cellStyle name="Input 5 2 3 3 3 3 2" xfId="33976"/>
    <cellStyle name="Input 5 2 3 3 3 4" xfId="19235"/>
    <cellStyle name="Input 5 2 3 3 3 4 2" xfId="28915"/>
    <cellStyle name="Input 5 2 3 3 3 5" xfId="27590"/>
    <cellStyle name="Input 5 2 3 3 4" xfId="21961"/>
    <cellStyle name="Input 5 2 3 3 4 2" xfId="31641"/>
    <cellStyle name="Input 5 2 3 3 5" xfId="20498"/>
    <cellStyle name="Input 5 2 3 3 5 2" xfId="30178"/>
    <cellStyle name="Input 5 2 3 3 6" xfId="20503"/>
    <cellStyle name="Input 5 2 3 3 6 2" xfId="30183"/>
    <cellStyle name="Input 5 2 3 3 7" xfId="25612"/>
    <cellStyle name="Input 5 2 3 4" xfId="17085"/>
    <cellStyle name="Input 5 2 3 4 2" xfId="22638"/>
    <cellStyle name="Input 5 2 3 4 2 2" xfId="32318"/>
    <cellStyle name="Input 5 2 3 4 3" xfId="18586"/>
    <cellStyle name="Input 5 2 3 4 3 2" xfId="28266"/>
    <cellStyle name="Input 5 2 3 4 4" xfId="24486"/>
    <cellStyle name="Input 5 2 3 4 4 2" xfId="34166"/>
    <cellStyle name="Input 5 2 3 4 5" xfId="26614"/>
    <cellStyle name="Input 5 2 3 4 6" xfId="26165"/>
    <cellStyle name="Input 5 2 3 5" xfId="17240"/>
    <cellStyle name="Input 5 2 3 5 2" xfId="22793"/>
    <cellStyle name="Input 5 2 3 5 2 2" xfId="32473"/>
    <cellStyle name="Input 5 2 3 5 3" xfId="20533"/>
    <cellStyle name="Input 5 2 3 5 3 2" xfId="30213"/>
    <cellStyle name="Input 5 2 3 5 4" xfId="19941"/>
    <cellStyle name="Input 5 2 3 5 4 2" xfId="29621"/>
    <cellStyle name="Input 5 2 3 5 5" xfId="27144"/>
    <cellStyle name="Input 5 2 3 6" xfId="21682"/>
    <cellStyle name="Input 5 2 3 6 2" xfId="31362"/>
    <cellStyle name="Input 5 2 3 7" xfId="18401"/>
    <cellStyle name="Input 5 2 3 7 2" xfId="28081"/>
    <cellStyle name="Input 5 2 3 8" xfId="20114"/>
    <cellStyle name="Input 5 2 3 8 2" xfId="29794"/>
    <cellStyle name="Input 5 2 3 9" xfId="25935"/>
    <cellStyle name="Input 5 2 4" xfId="16089"/>
    <cellStyle name="Input 5 2 4 2" xfId="17437"/>
    <cellStyle name="Input 5 2 4 2 2" xfId="22997"/>
    <cellStyle name="Input 5 2 4 2 2 2" xfId="32677"/>
    <cellStyle name="Input 5 2 4 2 3" xfId="19095"/>
    <cellStyle name="Input 5 2 4 2 3 2" xfId="28775"/>
    <cellStyle name="Input 5 2 4 2 4" xfId="21708"/>
    <cellStyle name="Input 5 2 4 2 4 2" xfId="31388"/>
    <cellStyle name="Input 5 2 4 2 5" xfId="26919"/>
    <cellStyle name="Input 5 2 4 2 6" xfId="25084"/>
    <cellStyle name="Input 5 2 4 3" xfId="18118"/>
    <cellStyle name="Input 5 2 4 3 2" xfId="23678"/>
    <cellStyle name="Input 5 2 4 3 2 2" xfId="33358"/>
    <cellStyle name="Input 5 2 4 3 3" xfId="23980"/>
    <cellStyle name="Input 5 2 4 3 3 2" xfId="33660"/>
    <cellStyle name="Input 5 2 4 3 4" xfId="20139"/>
    <cellStyle name="Input 5 2 4 3 4 2" xfId="29819"/>
    <cellStyle name="Input 5 2 4 3 5" xfId="27802"/>
    <cellStyle name="Input 5 2 4 4" xfId="22173"/>
    <cellStyle name="Input 5 2 4 4 2" xfId="31853"/>
    <cellStyle name="Input 5 2 4 5" xfId="19092"/>
    <cellStyle name="Input 5 2 4 5 2" xfId="28772"/>
    <cellStyle name="Input 5 2 4 6" xfId="21459"/>
    <cellStyle name="Input 5 2 4 6 2" xfId="31139"/>
    <cellStyle name="Input 5 2 4 7" xfId="26214"/>
    <cellStyle name="Input 5 2 5" xfId="16433"/>
    <cellStyle name="Input 5 2 5 2" xfId="16979"/>
    <cellStyle name="Input 5 2 5 2 2" xfId="22532"/>
    <cellStyle name="Input 5 2 5 2 2 2" xfId="32212"/>
    <cellStyle name="Input 5 2 5 2 3" xfId="20271"/>
    <cellStyle name="Input 5 2 5 2 3 2" xfId="29951"/>
    <cellStyle name="Input 5 2 5 2 4" xfId="20424"/>
    <cellStyle name="Input 5 2 5 2 4 2" xfId="30104"/>
    <cellStyle name="Input 5 2 5 2 5" xfId="26514"/>
    <cellStyle name="Input 5 2 5 2 6" xfId="26001"/>
    <cellStyle name="Input 5 2 5 3" xfId="17882"/>
    <cellStyle name="Input 5 2 5 3 2" xfId="23442"/>
    <cellStyle name="Input 5 2 5 3 2 2" xfId="33122"/>
    <cellStyle name="Input 5 2 5 3 3" xfId="20269"/>
    <cellStyle name="Input 5 2 5 3 3 2" xfId="29949"/>
    <cellStyle name="Input 5 2 5 3 4" xfId="20777"/>
    <cellStyle name="Input 5 2 5 3 4 2" xfId="30457"/>
    <cellStyle name="Input 5 2 5 3 5" xfId="27566"/>
    <cellStyle name="Input 5 2 5 4" xfId="21937"/>
    <cellStyle name="Input 5 2 5 4 2" xfId="31617"/>
    <cellStyle name="Input 5 2 5 5" xfId="18729"/>
    <cellStyle name="Input 5 2 5 5 2" xfId="28409"/>
    <cellStyle name="Input 5 2 5 6" xfId="19956"/>
    <cellStyle name="Input 5 2 5 6 2" xfId="29636"/>
    <cellStyle name="Input 5 2 5 7" xfId="25800"/>
    <cellStyle name="Input 5 2 6" xfId="17162"/>
    <cellStyle name="Input 5 2 6 2" xfId="22715"/>
    <cellStyle name="Input 5 2 6 2 2" xfId="32395"/>
    <cellStyle name="Input 5 2 6 3" xfId="20461"/>
    <cellStyle name="Input 5 2 6 3 2" xfId="30141"/>
    <cellStyle name="Input 5 2 6 4" xfId="19392"/>
    <cellStyle name="Input 5 2 6 4 2" xfId="29072"/>
    <cellStyle name="Input 5 2 6 5" xfId="26683"/>
    <cellStyle name="Input 5 2 6 6" xfId="26309"/>
    <cellStyle name="Input 5 2 7" xfId="17325"/>
    <cellStyle name="Input 5 2 7 2" xfId="22885"/>
    <cellStyle name="Input 5 2 7 2 2" xfId="32565"/>
    <cellStyle name="Input 5 2 7 3" xfId="21631"/>
    <cellStyle name="Input 5 2 7 3 2" xfId="31311"/>
    <cellStyle name="Input 5 2 7 4" xfId="19010"/>
    <cellStyle name="Input 5 2 7 4 2" xfId="28690"/>
    <cellStyle name="Input 5 2 7 5" xfId="25040"/>
    <cellStyle name="Input 5 2 8" xfId="21658"/>
    <cellStyle name="Input 5 2 8 2" xfId="31338"/>
    <cellStyle name="Input 5 2 9" xfId="24292"/>
    <cellStyle name="Input 5 2 9 2" xfId="33972"/>
    <cellStyle name="Input 5 3" xfId="16005"/>
    <cellStyle name="Input 5 3 10" xfId="25976"/>
    <cellStyle name="Input 5 3 2" xfId="16277"/>
    <cellStyle name="Input 5 3 2 2" xfId="16748"/>
    <cellStyle name="Input 5 3 2 2 2" xfId="17618"/>
    <cellStyle name="Input 5 3 2 2 2 2" xfId="23178"/>
    <cellStyle name="Input 5 3 2 2 2 2 2" xfId="32858"/>
    <cellStyle name="Input 5 3 2 2 2 3" xfId="20221"/>
    <cellStyle name="Input 5 3 2 2 2 3 2" xfId="29901"/>
    <cellStyle name="Input 5 3 2 2 2 4" xfId="21370"/>
    <cellStyle name="Input 5 3 2 2 2 4 2" xfId="31050"/>
    <cellStyle name="Input 5 3 2 2 2 5" xfId="27100"/>
    <cellStyle name="Input 5 3 2 2 2 6" xfId="27302"/>
    <cellStyle name="Input 5 3 2 2 3" xfId="18299"/>
    <cellStyle name="Input 5 3 2 2 3 2" xfId="23859"/>
    <cellStyle name="Input 5 3 2 2 3 2 2" xfId="33539"/>
    <cellStyle name="Input 5 3 2 2 3 3" xfId="24559"/>
    <cellStyle name="Input 5 3 2 2 3 3 2" xfId="34239"/>
    <cellStyle name="Input 5 3 2 2 3 4" xfId="25022"/>
    <cellStyle name="Input 5 3 2 2 3 4 2" xfId="34702"/>
    <cellStyle name="Input 5 3 2 2 3 5" xfId="27983"/>
    <cellStyle name="Input 5 3 2 2 4" xfId="22354"/>
    <cellStyle name="Input 5 3 2 2 4 2" xfId="32034"/>
    <cellStyle name="Input 5 3 2 2 5" xfId="20191"/>
    <cellStyle name="Input 5 3 2 2 5 2" xfId="29871"/>
    <cellStyle name="Input 5 3 2 2 6" xfId="24667"/>
    <cellStyle name="Input 5 3 2 2 6 2" xfId="34347"/>
    <cellStyle name="Input 5 3 2 2 7" xfId="25985"/>
    <cellStyle name="Input 5 3 2 3" xfId="16614"/>
    <cellStyle name="Input 5 3 2 3 2" xfId="17382"/>
    <cellStyle name="Input 5 3 2 3 2 2" xfId="22942"/>
    <cellStyle name="Input 5 3 2 3 2 2 2" xfId="32622"/>
    <cellStyle name="Input 5 3 2 3 2 3" xfId="19640"/>
    <cellStyle name="Input 5 3 2 3 2 3 2" xfId="29320"/>
    <cellStyle name="Input 5 3 2 3 2 4" xfId="18627"/>
    <cellStyle name="Input 5 3 2 3 2 4 2" xfId="28307"/>
    <cellStyle name="Input 5 3 2 3 2 5" xfId="26864"/>
    <cellStyle name="Input 5 3 2 3 2 6" xfId="25098"/>
    <cellStyle name="Input 5 3 2 3 3" xfId="18063"/>
    <cellStyle name="Input 5 3 2 3 3 2" xfId="23623"/>
    <cellStyle name="Input 5 3 2 3 3 2 2" xfId="33303"/>
    <cellStyle name="Input 5 3 2 3 3 3" xfId="23974"/>
    <cellStyle name="Input 5 3 2 3 3 3 2" xfId="33654"/>
    <cellStyle name="Input 5 3 2 3 3 4" xfId="24075"/>
    <cellStyle name="Input 5 3 2 3 3 4 2" xfId="33755"/>
    <cellStyle name="Input 5 3 2 3 3 5" xfId="27747"/>
    <cellStyle name="Input 5 3 2 3 4" xfId="22118"/>
    <cellStyle name="Input 5 3 2 3 4 2" xfId="31798"/>
    <cellStyle name="Input 5 3 2 3 5" xfId="18834"/>
    <cellStyle name="Input 5 3 2 3 5 2" xfId="28514"/>
    <cellStyle name="Input 5 3 2 3 6" xfId="18467"/>
    <cellStyle name="Input 5 3 2 3 6 2" xfId="28147"/>
    <cellStyle name="Input 5 3 2 3 7" xfId="25873"/>
    <cellStyle name="Input 5 3 2 4" xfId="17311"/>
    <cellStyle name="Input 5 3 2 4 2" xfId="22871"/>
    <cellStyle name="Input 5 3 2 4 2 2" xfId="32551"/>
    <cellStyle name="Input 5 3 2 4 3" xfId="21120"/>
    <cellStyle name="Input 5 3 2 4 3 2" xfId="30800"/>
    <cellStyle name="Input 5 3 2 4 4" xfId="24964"/>
    <cellStyle name="Input 5 3 2 4 4 2" xfId="34644"/>
    <cellStyle name="Input 5 3 2 4 5" xfId="26799"/>
    <cellStyle name="Input 5 3 2 4 6" xfId="26764"/>
    <cellStyle name="Input 5 3 2 5" xfId="17793"/>
    <cellStyle name="Input 5 3 2 5 2" xfId="23353"/>
    <cellStyle name="Input 5 3 2 5 2 2" xfId="33033"/>
    <cellStyle name="Input 5 3 2 5 3" xfId="18341"/>
    <cellStyle name="Input 5 3 2 5 3 2" xfId="28021"/>
    <cellStyle name="Input 5 3 2 5 4" xfId="21570"/>
    <cellStyle name="Input 5 3 2 5 4 2" xfId="31250"/>
    <cellStyle name="Input 5 3 2 5 5" xfId="27477"/>
    <cellStyle name="Input 5 3 2 6" xfId="21848"/>
    <cellStyle name="Input 5 3 2 6 2" xfId="31528"/>
    <cellStyle name="Input 5 3 2 7" xfId="19462"/>
    <cellStyle name="Input 5 3 2 7 2" xfId="29142"/>
    <cellStyle name="Input 5 3 2 8" xfId="25012"/>
    <cellStyle name="Input 5 3 2 8 2" xfId="34692"/>
    <cellStyle name="Input 5 3 2 9" xfId="26130"/>
    <cellStyle name="Input 5 3 3" xfId="16169"/>
    <cellStyle name="Input 5 3 3 2" xfId="17510"/>
    <cellStyle name="Input 5 3 3 2 2" xfId="23070"/>
    <cellStyle name="Input 5 3 3 2 2 2" xfId="32750"/>
    <cellStyle name="Input 5 3 3 2 3" xfId="19508"/>
    <cellStyle name="Input 5 3 3 2 3 2" xfId="29188"/>
    <cellStyle name="Input 5 3 3 2 4" xfId="20747"/>
    <cellStyle name="Input 5 3 3 2 4 2" xfId="30427"/>
    <cellStyle name="Input 5 3 3 2 5" xfId="26992"/>
    <cellStyle name="Input 5 3 3 2 6" xfId="25259"/>
    <cellStyle name="Input 5 3 3 3" xfId="18191"/>
    <cellStyle name="Input 5 3 3 3 2" xfId="23751"/>
    <cellStyle name="Input 5 3 3 3 2 2" xfId="33431"/>
    <cellStyle name="Input 5 3 3 3 3" xfId="21517"/>
    <cellStyle name="Input 5 3 3 3 3 2" xfId="31197"/>
    <cellStyle name="Input 5 3 3 3 4" xfId="24659"/>
    <cellStyle name="Input 5 3 3 3 4 2" xfId="34339"/>
    <cellStyle name="Input 5 3 3 3 5" xfId="27875"/>
    <cellStyle name="Input 5 3 3 4" xfId="22246"/>
    <cellStyle name="Input 5 3 3 4 2" xfId="31926"/>
    <cellStyle name="Input 5 3 3 5" xfId="19855"/>
    <cellStyle name="Input 5 3 3 5 2" xfId="29535"/>
    <cellStyle name="Input 5 3 3 6" xfId="21200"/>
    <cellStyle name="Input 5 3 3 6 2" xfId="30880"/>
    <cellStyle name="Input 5 3 3 7" xfId="25620"/>
    <cellStyle name="Input 5 3 4" xfId="16506"/>
    <cellStyle name="Input 5 3 4 2" xfId="17119"/>
    <cellStyle name="Input 5 3 4 2 2" xfId="22672"/>
    <cellStyle name="Input 5 3 4 2 2 2" xfId="32352"/>
    <cellStyle name="Input 5 3 4 2 3" xfId="21080"/>
    <cellStyle name="Input 5 3 4 2 3 2" xfId="30760"/>
    <cellStyle name="Input 5 3 4 2 4" xfId="20848"/>
    <cellStyle name="Input 5 3 4 2 4 2" xfId="30528"/>
    <cellStyle name="Input 5 3 4 2 5" xfId="26645"/>
    <cellStyle name="Input 5 3 4 2 6" xfId="25722"/>
    <cellStyle name="Input 5 3 4 3" xfId="17955"/>
    <cellStyle name="Input 5 3 4 3 2" xfId="23515"/>
    <cellStyle name="Input 5 3 4 3 2 2" xfId="33195"/>
    <cellStyle name="Input 5 3 4 3 3" xfId="19494"/>
    <cellStyle name="Input 5 3 4 3 3 2" xfId="29174"/>
    <cellStyle name="Input 5 3 4 3 4" xfId="21528"/>
    <cellStyle name="Input 5 3 4 3 4 2" xfId="31208"/>
    <cellStyle name="Input 5 3 4 3 5" xfId="27639"/>
    <cellStyle name="Input 5 3 4 4" xfId="22010"/>
    <cellStyle name="Input 5 3 4 4 2" xfId="31690"/>
    <cellStyle name="Input 5 3 4 5" xfId="24322"/>
    <cellStyle name="Input 5 3 4 5 2" xfId="34002"/>
    <cellStyle name="Input 5 3 4 6" xfId="18644"/>
    <cellStyle name="Input 5 3 4 6 2" xfId="28324"/>
    <cellStyle name="Input 5 3 4 7" xfId="25567"/>
    <cellStyle name="Input 5 3 5" xfId="17104"/>
    <cellStyle name="Input 5 3 5 2" xfId="22657"/>
    <cellStyle name="Input 5 3 5 2 2" xfId="32337"/>
    <cellStyle name="Input 5 3 5 3" xfId="19707"/>
    <cellStyle name="Input 5 3 5 3 2" xfId="29387"/>
    <cellStyle name="Input 5 3 5 4" xfId="21322"/>
    <cellStyle name="Input 5 3 5 4 2" xfId="31002"/>
    <cellStyle name="Input 5 3 5 5" xfId="26630"/>
    <cellStyle name="Input 5 3 5 6" xfId="25654"/>
    <cellStyle name="Input 5 3 6" xfId="17685"/>
    <cellStyle name="Input 5 3 6 2" xfId="23245"/>
    <cellStyle name="Input 5 3 6 2 2" xfId="32925"/>
    <cellStyle name="Input 5 3 6 3" xfId="20700"/>
    <cellStyle name="Input 5 3 6 3 2" xfId="30380"/>
    <cellStyle name="Input 5 3 6 4" xfId="19011"/>
    <cellStyle name="Input 5 3 6 4 2" xfId="28691"/>
    <cellStyle name="Input 5 3 6 5" xfId="27369"/>
    <cellStyle name="Input 5 3 7" xfId="21736"/>
    <cellStyle name="Input 5 3 7 2" xfId="31416"/>
    <cellStyle name="Input 5 3 8" xfId="21606"/>
    <cellStyle name="Input 5 3 8 2" xfId="31286"/>
    <cellStyle name="Input 5 3 9" xfId="19570"/>
    <cellStyle name="Input 5 3 9 2" xfId="29250"/>
    <cellStyle name="Input 5 4" xfId="16399"/>
    <cellStyle name="Input 5 4 2" xfId="16953"/>
    <cellStyle name="Input 5 4 2 2" xfId="22506"/>
    <cellStyle name="Input 5 4 2 2 2" xfId="32186"/>
    <cellStyle name="Input 5 4 2 3" xfId="19592"/>
    <cellStyle name="Input 5 4 2 3 2" xfId="29272"/>
    <cellStyle name="Input 5 4 2 4" xfId="20162"/>
    <cellStyle name="Input 5 4 2 4 2" xfId="29842"/>
    <cellStyle name="Input 5 4 2 5" xfId="26488"/>
    <cellStyle name="Input 5 4 2 6" xfId="25775"/>
    <cellStyle name="Input 5 4 3" xfId="17848"/>
    <cellStyle name="Input 5 4 3 2" xfId="23408"/>
    <cellStyle name="Input 5 4 3 2 2" xfId="33088"/>
    <cellStyle name="Input 5 4 3 3" xfId="21011"/>
    <cellStyle name="Input 5 4 3 3 2" xfId="30691"/>
    <cellStyle name="Input 5 4 3 4" xfId="24461"/>
    <cellStyle name="Input 5 4 3 4 2" xfId="34141"/>
    <cellStyle name="Input 5 4 3 5" xfId="27532"/>
    <cellStyle name="Input 5 4 4" xfId="21903"/>
    <cellStyle name="Input 5 4 4 2" xfId="31583"/>
    <cellStyle name="Input 5 4 5" xfId="21503"/>
    <cellStyle name="Input 5 4 5 2" xfId="31183"/>
    <cellStyle name="Input 5 4 6" xfId="18914"/>
    <cellStyle name="Input 5 4 6 2" xfId="28594"/>
    <cellStyle name="Input 5 4 7" xfId="25910"/>
    <cellStyle name="Input 5 5" xfId="24086"/>
    <cellStyle name="Input 5 5 2" xfId="33766"/>
    <cellStyle name="Input 6" xfId="1301"/>
    <cellStyle name="Input 6 2" xfId="15965"/>
    <cellStyle name="Input 6 2 10" xfId="24960"/>
    <cellStyle name="Input 6 2 10 2" xfId="34640"/>
    <cellStyle name="Input 6 2 11" xfId="26109"/>
    <cellStyle name="Input 6 2 2" xfId="16057"/>
    <cellStyle name="Input 6 2 2 2" xfId="16246"/>
    <cellStyle name="Input 6 2 2 2 2" xfId="17587"/>
    <cellStyle name="Input 6 2 2 2 2 2" xfId="23147"/>
    <cellStyle name="Input 6 2 2 2 2 2 2" xfId="32827"/>
    <cellStyle name="Input 6 2 2 2 2 3" xfId="18724"/>
    <cellStyle name="Input 6 2 2 2 2 3 2" xfId="28404"/>
    <cellStyle name="Input 6 2 2 2 2 4" xfId="24505"/>
    <cellStyle name="Input 6 2 2 2 2 4 2" xfId="34185"/>
    <cellStyle name="Input 6 2 2 2 2 5" xfId="27069"/>
    <cellStyle name="Input 6 2 2 2 2 6" xfId="27271"/>
    <cellStyle name="Input 6 2 2 2 3" xfId="18268"/>
    <cellStyle name="Input 6 2 2 2 3 2" xfId="23828"/>
    <cellStyle name="Input 6 2 2 2 3 2 2" xfId="33508"/>
    <cellStyle name="Input 6 2 2 2 3 3" xfId="24258"/>
    <cellStyle name="Input 6 2 2 2 3 3 2" xfId="33938"/>
    <cellStyle name="Input 6 2 2 2 3 4" xfId="25003"/>
    <cellStyle name="Input 6 2 2 2 3 4 2" xfId="34683"/>
    <cellStyle name="Input 6 2 2 2 3 5" xfId="27952"/>
    <cellStyle name="Input 6 2 2 2 4" xfId="22323"/>
    <cellStyle name="Input 6 2 2 2 4 2" xfId="32003"/>
    <cellStyle name="Input 6 2 2 2 5" xfId="19518"/>
    <cellStyle name="Input 6 2 2 2 5 2" xfId="29198"/>
    <cellStyle name="Input 6 2 2 2 6" xfId="19644"/>
    <cellStyle name="Input 6 2 2 2 6 2" xfId="29324"/>
    <cellStyle name="Input 6 2 2 2 7" xfId="26254"/>
    <cellStyle name="Input 6 2 2 3" xfId="16583"/>
    <cellStyle name="Input 6 2 2 3 2" xfId="17351"/>
    <cellStyle name="Input 6 2 2 3 2 2" xfId="22911"/>
    <cellStyle name="Input 6 2 2 3 2 2 2" xfId="32591"/>
    <cellStyle name="Input 6 2 2 3 2 3" xfId="20282"/>
    <cellStyle name="Input 6 2 2 3 2 3 2" xfId="29962"/>
    <cellStyle name="Input 6 2 2 3 2 4" xfId="18434"/>
    <cellStyle name="Input 6 2 2 3 2 4 2" xfId="28114"/>
    <cellStyle name="Input 6 2 2 3 2 5" xfId="26833"/>
    <cellStyle name="Input 6 2 2 3 2 6" xfId="25148"/>
    <cellStyle name="Input 6 2 2 3 3" xfId="18032"/>
    <cellStyle name="Input 6 2 2 3 3 2" xfId="23592"/>
    <cellStyle name="Input 6 2 2 3 3 2 2" xfId="33272"/>
    <cellStyle name="Input 6 2 2 3 3 3" xfId="22821"/>
    <cellStyle name="Input 6 2 2 3 3 3 2" xfId="32501"/>
    <cellStyle name="Input 6 2 2 3 3 4" xfId="24919"/>
    <cellStyle name="Input 6 2 2 3 3 4 2" xfId="34599"/>
    <cellStyle name="Input 6 2 2 3 3 5" xfId="27716"/>
    <cellStyle name="Input 6 2 2 3 4" xfId="22087"/>
    <cellStyle name="Input 6 2 2 3 4 2" xfId="31767"/>
    <cellStyle name="Input 6 2 2 3 5" xfId="18558"/>
    <cellStyle name="Input 6 2 2 3 5 2" xfId="28238"/>
    <cellStyle name="Input 6 2 2 3 6" xfId="21487"/>
    <cellStyle name="Input 6 2 2 3 6 2" xfId="31167"/>
    <cellStyle name="Input 6 2 2 3 7" xfId="26149"/>
    <cellStyle name="Input 6 2 2 4" xfId="17323"/>
    <cellStyle name="Input 6 2 2 4 2" xfId="22883"/>
    <cellStyle name="Input 6 2 2 4 2 2" xfId="32563"/>
    <cellStyle name="Input 6 2 2 4 3" xfId="18824"/>
    <cellStyle name="Input 6 2 2 4 3 2" xfId="28504"/>
    <cellStyle name="Input 6 2 2 4 4" xfId="18447"/>
    <cellStyle name="Input 6 2 2 4 4 2" xfId="28127"/>
    <cellStyle name="Input 6 2 2 4 5" xfId="26807"/>
    <cellStyle name="Input 6 2 2 4 6" xfId="26298"/>
    <cellStyle name="Input 6 2 2 5" xfId="17762"/>
    <cellStyle name="Input 6 2 2 5 2" xfId="23322"/>
    <cellStyle name="Input 6 2 2 5 2 2" xfId="33002"/>
    <cellStyle name="Input 6 2 2 5 3" xfId="20507"/>
    <cellStyle name="Input 6 2 2 5 3 2" xfId="30187"/>
    <cellStyle name="Input 6 2 2 5 4" xfId="19623"/>
    <cellStyle name="Input 6 2 2 5 4 2" xfId="29303"/>
    <cellStyle name="Input 6 2 2 5 5" xfId="27446"/>
    <cellStyle name="Input 6 2 2 6" xfId="21815"/>
    <cellStyle name="Input 6 2 2 6 2" xfId="31495"/>
    <cellStyle name="Input 6 2 2 7" xfId="18700"/>
    <cellStyle name="Input 6 2 2 7 2" xfId="28380"/>
    <cellStyle name="Input 6 2 2 8" xfId="24725"/>
    <cellStyle name="Input 6 2 2 8 2" xfId="34405"/>
    <cellStyle name="Input 6 2 2 9" xfId="25789"/>
    <cellStyle name="Input 6 2 3" xfId="16126"/>
    <cellStyle name="Input 6 2 3 2" xfId="16672"/>
    <cellStyle name="Input 6 2 3 2 2" xfId="17474"/>
    <cellStyle name="Input 6 2 3 2 2 2" xfId="23034"/>
    <cellStyle name="Input 6 2 3 2 2 2 2" xfId="32714"/>
    <cellStyle name="Input 6 2 3 2 2 3" xfId="24469"/>
    <cellStyle name="Input 6 2 3 2 2 3 2" xfId="34149"/>
    <cellStyle name="Input 6 2 3 2 2 4" xfId="19190"/>
    <cellStyle name="Input 6 2 3 2 2 4 2" xfId="28870"/>
    <cellStyle name="Input 6 2 3 2 2 5" xfId="26956"/>
    <cellStyle name="Input 6 2 3 2 2 6" xfId="25257"/>
    <cellStyle name="Input 6 2 3 2 3" xfId="18155"/>
    <cellStyle name="Input 6 2 3 2 3 2" xfId="23715"/>
    <cellStyle name="Input 6 2 3 2 3 2 2" xfId="33395"/>
    <cellStyle name="Input 6 2 3 2 3 3" xfId="24361"/>
    <cellStyle name="Input 6 2 3 2 3 3 2" xfId="34041"/>
    <cellStyle name="Input 6 2 3 2 3 4" xfId="24708"/>
    <cellStyle name="Input 6 2 3 2 3 4 2" xfId="34388"/>
    <cellStyle name="Input 6 2 3 2 3 5" xfId="27839"/>
    <cellStyle name="Input 6 2 3 2 4" xfId="22210"/>
    <cellStyle name="Input 6 2 3 2 4 2" xfId="31890"/>
    <cellStyle name="Input 6 2 3 2 5" xfId="19505"/>
    <cellStyle name="Input 6 2 3 2 5 2" xfId="29185"/>
    <cellStyle name="Input 6 2 3 2 6" xfId="18555"/>
    <cellStyle name="Input 6 2 3 2 6 2" xfId="28235"/>
    <cellStyle name="Input 6 2 3 2 7" xfId="25406"/>
    <cellStyle name="Input 6 2 3 3" xfId="16470"/>
    <cellStyle name="Input 6 2 3 3 2" xfId="17141"/>
    <cellStyle name="Input 6 2 3 3 2 2" xfId="22694"/>
    <cellStyle name="Input 6 2 3 3 2 2 2" xfId="32374"/>
    <cellStyle name="Input 6 2 3 3 2 3" xfId="20184"/>
    <cellStyle name="Input 6 2 3 3 2 3 2" xfId="29864"/>
    <cellStyle name="Input 6 2 3 3 2 4" xfId="20640"/>
    <cellStyle name="Input 6 2 3 3 2 4 2" xfId="30320"/>
    <cellStyle name="Input 6 2 3 3 2 5" xfId="26667"/>
    <cellStyle name="Input 6 2 3 3 2 6" xfId="25291"/>
    <cellStyle name="Input 6 2 3 3 3" xfId="17919"/>
    <cellStyle name="Input 6 2 3 3 3 2" xfId="23479"/>
    <cellStyle name="Input 6 2 3 3 3 2 2" xfId="33159"/>
    <cellStyle name="Input 6 2 3 3 3 3" xfId="24023"/>
    <cellStyle name="Input 6 2 3 3 3 3 2" xfId="33703"/>
    <cellStyle name="Input 6 2 3 3 3 4" xfId="20557"/>
    <cellStyle name="Input 6 2 3 3 3 4 2" xfId="30237"/>
    <cellStyle name="Input 6 2 3 3 3 5" xfId="27603"/>
    <cellStyle name="Input 6 2 3 3 4" xfId="21974"/>
    <cellStyle name="Input 6 2 3 3 4 2" xfId="31654"/>
    <cellStyle name="Input 6 2 3 3 5" xfId="18397"/>
    <cellStyle name="Input 6 2 3 3 5 2" xfId="28077"/>
    <cellStyle name="Input 6 2 3 3 6" xfId="24957"/>
    <cellStyle name="Input 6 2 3 3 6 2" xfId="34637"/>
    <cellStyle name="Input 6 2 3 3 7" xfId="25984"/>
    <cellStyle name="Input 6 2 3 4" xfId="17056"/>
    <cellStyle name="Input 6 2 3 4 2" xfId="22609"/>
    <cellStyle name="Input 6 2 3 4 2 2" xfId="32289"/>
    <cellStyle name="Input 6 2 3 4 3" xfId="21588"/>
    <cellStyle name="Input 6 2 3 4 3 2" xfId="31268"/>
    <cellStyle name="Input 6 2 3 4 4" xfId="21052"/>
    <cellStyle name="Input 6 2 3 4 4 2" xfId="30732"/>
    <cellStyle name="Input 6 2 3 4 5" xfId="26590"/>
    <cellStyle name="Input 6 2 3 4 6" xfId="25126"/>
    <cellStyle name="Input 6 2 3 5" xfId="17313"/>
    <cellStyle name="Input 6 2 3 5 2" xfId="22873"/>
    <cellStyle name="Input 6 2 3 5 2 2" xfId="32553"/>
    <cellStyle name="Input 6 2 3 5 3" xfId="21389"/>
    <cellStyle name="Input 6 2 3 5 3 2" xfId="31069"/>
    <cellStyle name="Input 6 2 3 5 4" xfId="20541"/>
    <cellStyle name="Input 6 2 3 5 4 2" xfId="30221"/>
    <cellStyle name="Input 6 2 3 5 5" xfId="26336"/>
    <cellStyle name="Input 6 2 3 6" xfId="21696"/>
    <cellStyle name="Input 6 2 3 6 2" xfId="31376"/>
    <cellStyle name="Input 6 2 3 7" xfId="21099"/>
    <cellStyle name="Input 6 2 3 7 2" xfId="30779"/>
    <cellStyle name="Input 6 2 3 8" xfId="21229"/>
    <cellStyle name="Input 6 2 3 8 2" xfId="30909"/>
    <cellStyle name="Input 6 2 3 9" xfId="26097"/>
    <cellStyle name="Input 6 2 4" xfId="16094"/>
    <cellStyle name="Input 6 2 4 2" xfId="17442"/>
    <cellStyle name="Input 6 2 4 2 2" xfId="23002"/>
    <cellStyle name="Input 6 2 4 2 2 2" xfId="32682"/>
    <cellStyle name="Input 6 2 4 2 3" xfId="24381"/>
    <cellStyle name="Input 6 2 4 2 3 2" xfId="34061"/>
    <cellStyle name="Input 6 2 4 2 4" xfId="20175"/>
    <cellStyle name="Input 6 2 4 2 4 2" xfId="29855"/>
    <cellStyle name="Input 6 2 4 2 5" xfId="26924"/>
    <cellStyle name="Input 6 2 4 2 6" xfId="25085"/>
    <cellStyle name="Input 6 2 4 3" xfId="18123"/>
    <cellStyle name="Input 6 2 4 3 2" xfId="23683"/>
    <cellStyle name="Input 6 2 4 3 2 2" xfId="33363"/>
    <cellStyle name="Input 6 2 4 3 3" xfId="23981"/>
    <cellStyle name="Input 6 2 4 3 3 2" xfId="33661"/>
    <cellStyle name="Input 6 2 4 3 4" xfId="24851"/>
    <cellStyle name="Input 6 2 4 3 4 2" xfId="34531"/>
    <cellStyle name="Input 6 2 4 3 5" xfId="27807"/>
    <cellStyle name="Input 6 2 4 4" xfId="22178"/>
    <cellStyle name="Input 6 2 4 4 2" xfId="31858"/>
    <cellStyle name="Input 6 2 4 5" xfId="18626"/>
    <cellStyle name="Input 6 2 4 5 2" xfId="28306"/>
    <cellStyle name="Input 6 2 4 6" xfId="20202"/>
    <cellStyle name="Input 6 2 4 6 2" xfId="29882"/>
    <cellStyle name="Input 6 2 4 7" xfId="25412"/>
    <cellStyle name="Input 6 2 5" xfId="16438"/>
    <cellStyle name="Input 6 2 5 2" xfId="17047"/>
    <cellStyle name="Input 6 2 5 2 2" xfId="22600"/>
    <cellStyle name="Input 6 2 5 2 2 2" xfId="32280"/>
    <cellStyle name="Input 6 2 5 2 3" xfId="20299"/>
    <cellStyle name="Input 6 2 5 2 3 2" xfId="29979"/>
    <cellStyle name="Input 6 2 5 2 4" xfId="20710"/>
    <cellStyle name="Input 6 2 5 2 4 2" xfId="30390"/>
    <cellStyle name="Input 6 2 5 2 5" xfId="26582"/>
    <cellStyle name="Input 6 2 5 2 6" xfId="25498"/>
    <cellStyle name="Input 6 2 5 3" xfId="17887"/>
    <cellStyle name="Input 6 2 5 3 2" xfId="23447"/>
    <cellStyle name="Input 6 2 5 3 2 2" xfId="33127"/>
    <cellStyle name="Input 6 2 5 3 3" xfId="20067"/>
    <cellStyle name="Input 6 2 5 3 3 2" xfId="29747"/>
    <cellStyle name="Input 6 2 5 3 4" xfId="25027"/>
    <cellStyle name="Input 6 2 5 3 4 2" xfId="34707"/>
    <cellStyle name="Input 6 2 5 3 5" xfId="27571"/>
    <cellStyle name="Input 6 2 5 4" xfId="21942"/>
    <cellStyle name="Input 6 2 5 4 2" xfId="31622"/>
    <cellStyle name="Input 6 2 5 5" xfId="21287"/>
    <cellStyle name="Input 6 2 5 5 2" xfId="30967"/>
    <cellStyle name="Input 6 2 5 6" xfId="24239"/>
    <cellStyle name="Input 6 2 5 6 2" xfId="33919"/>
    <cellStyle name="Input 6 2 5 7" xfId="25993"/>
    <cellStyle name="Input 6 2 6" xfId="17186"/>
    <cellStyle name="Input 6 2 6 2" xfId="22739"/>
    <cellStyle name="Input 6 2 6 2 2" xfId="32419"/>
    <cellStyle name="Input 6 2 6 3" xfId="18749"/>
    <cellStyle name="Input 6 2 6 3 2" xfId="28429"/>
    <cellStyle name="Input 6 2 6 4" xfId="21163"/>
    <cellStyle name="Input 6 2 6 4 2" xfId="30843"/>
    <cellStyle name="Input 6 2 6 5" xfId="26705"/>
    <cellStyle name="Input 6 2 6 6" xfId="26344"/>
    <cellStyle name="Input 6 2 7" xfId="17231"/>
    <cellStyle name="Input 6 2 7 2" xfId="22784"/>
    <cellStyle name="Input 6 2 7 2 2" xfId="32464"/>
    <cellStyle name="Input 6 2 7 3" xfId="21597"/>
    <cellStyle name="Input 6 2 7 3 2" xfId="31277"/>
    <cellStyle name="Input 6 2 7 4" xfId="24646"/>
    <cellStyle name="Input 6 2 7 4 2" xfId="34326"/>
    <cellStyle name="Input 6 2 7 5" xfId="26331"/>
    <cellStyle name="Input 6 2 8" xfId="21663"/>
    <cellStyle name="Input 6 2 8 2" xfId="31343"/>
    <cellStyle name="Input 6 2 9" xfId="18653"/>
    <cellStyle name="Input 6 2 9 2" xfId="28333"/>
    <cellStyle name="Input 6 3" xfId="16010"/>
    <cellStyle name="Input 6 3 10" xfId="25435"/>
    <cellStyle name="Input 6 3 2" xfId="16282"/>
    <cellStyle name="Input 6 3 2 2" xfId="16753"/>
    <cellStyle name="Input 6 3 2 2 2" xfId="17623"/>
    <cellStyle name="Input 6 3 2 2 2 2" xfId="23183"/>
    <cellStyle name="Input 6 3 2 2 2 2 2" xfId="32863"/>
    <cellStyle name="Input 6 3 2 2 2 3" xfId="18500"/>
    <cellStyle name="Input 6 3 2 2 2 3 2" xfId="28180"/>
    <cellStyle name="Input 6 3 2 2 2 4" xfId="19405"/>
    <cellStyle name="Input 6 3 2 2 2 4 2" xfId="29085"/>
    <cellStyle name="Input 6 3 2 2 2 5" xfId="27105"/>
    <cellStyle name="Input 6 3 2 2 2 6" xfId="27307"/>
    <cellStyle name="Input 6 3 2 2 3" xfId="18304"/>
    <cellStyle name="Input 6 3 2 2 3 2" xfId="23864"/>
    <cellStyle name="Input 6 3 2 2 3 2 2" xfId="33544"/>
    <cellStyle name="Input 6 3 2 2 3 3" xfId="24564"/>
    <cellStyle name="Input 6 3 2 2 3 3 2" xfId="34244"/>
    <cellStyle name="Input 6 3 2 2 3 4" xfId="24669"/>
    <cellStyle name="Input 6 3 2 2 3 4 2" xfId="34349"/>
    <cellStyle name="Input 6 3 2 2 3 5" xfId="27988"/>
    <cellStyle name="Input 6 3 2 2 4" xfId="22359"/>
    <cellStyle name="Input 6 3 2 2 4 2" xfId="32039"/>
    <cellStyle name="Input 6 3 2 2 5" xfId="24190"/>
    <cellStyle name="Input 6 3 2 2 5 2" xfId="33870"/>
    <cellStyle name="Input 6 3 2 2 6" xfId="21069"/>
    <cellStyle name="Input 6 3 2 2 6 2" xfId="30749"/>
    <cellStyle name="Input 6 3 2 2 7" xfId="25701"/>
    <cellStyle name="Input 6 3 2 3" xfId="16619"/>
    <cellStyle name="Input 6 3 2 3 2" xfId="17387"/>
    <cellStyle name="Input 6 3 2 3 2 2" xfId="22947"/>
    <cellStyle name="Input 6 3 2 3 2 2 2" xfId="32627"/>
    <cellStyle name="Input 6 3 2 3 2 3" xfId="20769"/>
    <cellStyle name="Input 6 3 2 3 2 3 2" xfId="30449"/>
    <cellStyle name="Input 6 3 2 3 2 4" xfId="19175"/>
    <cellStyle name="Input 6 3 2 3 2 4 2" xfId="28855"/>
    <cellStyle name="Input 6 3 2 3 2 5" xfId="26869"/>
    <cellStyle name="Input 6 3 2 3 2 6" xfId="25099"/>
    <cellStyle name="Input 6 3 2 3 3" xfId="18068"/>
    <cellStyle name="Input 6 3 2 3 3 2" xfId="23628"/>
    <cellStyle name="Input 6 3 2 3 3 2 2" xfId="33308"/>
    <cellStyle name="Input 6 3 2 3 3 3" xfId="20931"/>
    <cellStyle name="Input 6 3 2 3 3 3 2" xfId="30611"/>
    <cellStyle name="Input 6 3 2 3 3 4" xfId="20908"/>
    <cellStyle name="Input 6 3 2 3 3 4 2" xfId="30588"/>
    <cellStyle name="Input 6 3 2 3 3 5" xfId="27752"/>
    <cellStyle name="Input 6 3 2 3 4" xfId="22123"/>
    <cellStyle name="Input 6 3 2 3 4 2" xfId="31803"/>
    <cellStyle name="Input 6 3 2 3 5" xfId="19081"/>
    <cellStyle name="Input 6 3 2 3 5 2" xfId="28761"/>
    <cellStyle name="Input 6 3 2 3 6" xfId="21177"/>
    <cellStyle name="Input 6 3 2 3 6 2" xfId="30857"/>
    <cellStyle name="Input 6 3 2 3 7" xfId="25337"/>
    <cellStyle name="Input 6 3 2 4" xfId="17319"/>
    <cellStyle name="Input 6 3 2 4 2" xfId="22879"/>
    <cellStyle name="Input 6 3 2 4 2 2" xfId="32559"/>
    <cellStyle name="Input 6 3 2 4 3" xfId="24054"/>
    <cellStyle name="Input 6 3 2 4 3 2" xfId="33734"/>
    <cellStyle name="Input 6 3 2 4 4" xfId="18705"/>
    <cellStyle name="Input 6 3 2 4 4 2" xfId="28385"/>
    <cellStyle name="Input 6 3 2 4 5" xfId="26804"/>
    <cellStyle name="Input 6 3 2 4 6" xfId="26346"/>
    <cellStyle name="Input 6 3 2 5" xfId="17798"/>
    <cellStyle name="Input 6 3 2 5 2" xfId="23358"/>
    <cellStyle name="Input 6 3 2 5 2 2" xfId="33038"/>
    <cellStyle name="Input 6 3 2 5 3" xfId="20038"/>
    <cellStyle name="Input 6 3 2 5 3 2" xfId="29718"/>
    <cellStyle name="Input 6 3 2 5 4" xfId="19870"/>
    <cellStyle name="Input 6 3 2 5 4 2" xfId="29550"/>
    <cellStyle name="Input 6 3 2 5 5" xfId="27482"/>
    <cellStyle name="Input 6 3 2 6" xfId="21853"/>
    <cellStyle name="Input 6 3 2 6 2" xfId="31533"/>
    <cellStyle name="Input 6 3 2 7" xfId="21524"/>
    <cellStyle name="Input 6 3 2 7 2" xfId="31204"/>
    <cellStyle name="Input 6 3 2 8" xfId="18745"/>
    <cellStyle name="Input 6 3 2 8 2" xfId="28425"/>
    <cellStyle name="Input 6 3 2 9" xfId="25970"/>
    <cellStyle name="Input 6 3 3" xfId="16174"/>
    <cellStyle name="Input 6 3 3 2" xfId="17515"/>
    <cellStyle name="Input 6 3 3 2 2" xfId="23075"/>
    <cellStyle name="Input 6 3 3 2 2 2" xfId="32755"/>
    <cellStyle name="Input 6 3 3 2 3" xfId="18670"/>
    <cellStyle name="Input 6 3 3 2 3 2" xfId="28350"/>
    <cellStyle name="Input 6 3 3 2 4" xfId="19896"/>
    <cellStyle name="Input 6 3 3 2 4 2" xfId="29576"/>
    <cellStyle name="Input 6 3 3 2 5" xfId="26997"/>
    <cellStyle name="Input 6 3 3 2 6" xfId="25047"/>
    <cellStyle name="Input 6 3 3 3" xfId="18196"/>
    <cellStyle name="Input 6 3 3 3 2" xfId="23756"/>
    <cellStyle name="Input 6 3 3 3 2 2" xfId="33436"/>
    <cellStyle name="Input 6 3 3 3 3" xfId="24189"/>
    <cellStyle name="Input 6 3 3 3 3 2" xfId="33869"/>
    <cellStyle name="Input 6 3 3 3 4" xfId="24747"/>
    <cellStyle name="Input 6 3 3 3 4 2" xfId="34427"/>
    <cellStyle name="Input 6 3 3 3 5" xfId="27880"/>
    <cellStyle name="Input 6 3 3 4" xfId="22251"/>
    <cellStyle name="Input 6 3 3 4 2" xfId="31931"/>
    <cellStyle name="Input 6 3 3 5" xfId="19013"/>
    <cellStyle name="Input 6 3 3 5 2" xfId="28693"/>
    <cellStyle name="Input 6 3 3 6" xfId="19667"/>
    <cellStyle name="Input 6 3 3 6 2" xfId="29347"/>
    <cellStyle name="Input 6 3 3 7" xfId="25213"/>
    <cellStyle name="Input 6 3 4" xfId="16511"/>
    <cellStyle name="Input 6 3 4 2" xfId="16939"/>
    <cellStyle name="Input 6 3 4 2 2" xfId="22492"/>
    <cellStyle name="Input 6 3 4 2 2 2" xfId="32172"/>
    <cellStyle name="Input 6 3 4 2 3" xfId="24303"/>
    <cellStyle name="Input 6 3 4 2 3 2" xfId="33983"/>
    <cellStyle name="Input 6 3 4 2 4" xfId="19563"/>
    <cellStyle name="Input 6 3 4 2 4 2" xfId="29243"/>
    <cellStyle name="Input 6 3 4 2 5" xfId="26474"/>
    <cellStyle name="Input 6 3 4 2 6" xfId="25274"/>
    <cellStyle name="Input 6 3 4 3" xfId="17960"/>
    <cellStyle name="Input 6 3 4 3 2" xfId="23520"/>
    <cellStyle name="Input 6 3 4 3 2 2" xfId="33200"/>
    <cellStyle name="Input 6 3 4 3 3" xfId="20121"/>
    <cellStyle name="Input 6 3 4 3 3 2" xfId="29801"/>
    <cellStyle name="Input 6 3 4 3 4" xfId="22824"/>
    <cellStyle name="Input 6 3 4 3 4 2" xfId="32504"/>
    <cellStyle name="Input 6 3 4 3 5" xfId="27644"/>
    <cellStyle name="Input 6 3 4 4" xfId="22015"/>
    <cellStyle name="Input 6 3 4 4 2" xfId="31695"/>
    <cellStyle name="Input 6 3 4 5" xfId="21241"/>
    <cellStyle name="Input 6 3 4 5 2" xfId="30921"/>
    <cellStyle name="Input 6 3 4 6" xfId="20603"/>
    <cellStyle name="Input 6 3 4 6 2" xfId="30283"/>
    <cellStyle name="Input 6 3 4 7" xfId="26207"/>
    <cellStyle name="Input 6 3 5" xfId="17167"/>
    <cellStyle name="Input 6 3 5 2" xfId="22720"/>
    <cellStyle name="Input 6 3 5 2 2" xfId="32400"/>
    <cellStyle name="Input 6 3 5 3" xfId="19853"/>
    <cellStyle name="Input 6 3 5 3 2" xfId="29533"/>
    <cellStyle name="Input 6 3 5 4" xfId="20582"/>
    <cellStyle name="Input 6 3 5 4 2" xfId="30262"/>
    <cellStyle name="Input 6 3 5 5" xfId="26688"/>
    <cellStyle name="Input 6 3 5 6" xfId="26355"/>
    <cellStyle name="Input 6 3 6" xfId="17690"/>
    <cellStyle name="Input 6 3 6 2" xfId="23250"/>
    <cellStyle name="Input 6 3 6 2 2" xfId="32930"/>
    <cellStyle name="Input 6 3 6 3" xfId="20759"/>
    <cellStyle name="Input 6 3 6 3 2" xfId="30439"/>
    <cellStyle name="Input 6 3 6 4" xfId="18915"/>
    <cellStyle name="Input 6 3 6 4 2" xfId="28595"/>
    <cellStyle name="Input 6 3 6 5" xfId="27374"/>
    <cellStyle name="Input 6 3 7" xfId="21741"/>
    <cellStyle name="Input 6 3 7 2" xfId="31421"/>
    <cellStyle name="Input 6 3 8" xfId="21224"/>
    <cellStyle name="Input 6 3 8 2" xfId="30904"/>
    <cellStyle name="Input 6 3 9" xfId="18506"/>
    <cellStyle name="Input 6 3 9 2" xfId="28186"/>
    <cellStyle name="Input 6 4" xfId="16404"/>
    <cellStyle name="Input 6 4 2" xfId="17016"/>
    <cellStyle name="Input 6 4 2 2" xfId="22569"/>
    <cellStyle name="Input 6 4 2 2 2" xfId="32249"/>
    <cellStyle name="Input 6 4 2 3" xfId="21088"/>
    <cellStyle name="Input 6 4 2 3 2" xfId="30768"/>
    <cellStyle name="Input 6 4 2 4" xfId="18685"/>
    <cellStyle name="Input 6 4 2 4 2" xfId="28365"/>
    <cellStyle name="Input 6 4 2 5" xfId="26551"/>
    <cellStyle name="Input 6 4 2 6" xfId="25759"/>
    <cellStyle name="Input 6 4 3" xfId="17853"/>
    <cellStyle name="Input 6 4 3 2" xfId="23413"/>
    <cellStyle name="Input 6 4 3 2 2" xfId="33093"/>
    <cellStyle name="Input 6 4 3 3" xfId="18364"/>
    <cellStyle name="Input 6 4 3 3 2" xfId="28044"/>
    <cellStyle name="Input 6 4 3 4" xfId="19311"/>
    <cellStyle name="Input 6 4 3 4 2" xfId="28991"/>
    <cellStyle name="Input 6 4 3 5" xfId="27537"/>
    <cellStyle name="Input 6 4 4" xfId="21908"/>
    <cellStyle name="Input 6 4 4 2" xfId="31588"/>
    <cellStyle name="Input 6 4 5" xfId="19253"/>
    <cellStyle name="Input 6 4 5 2" xfId="28933"/>
    <cellStyle name="Input 6 4 6" xfId="24158"/>
    <cellStyle name="Input 6 4 6 2" xfId="33838"/>
    <cellStyle name="Input 6 4 7" xfId="25158"/>
    <cellStyle name="Input 6 5" xfId="24040"/>
    <cellStyle name="Input 6 5 2" xfId="33720"/>
    <cellStyle name="Input 7" xfId="126"/>
    <cellStyle name="Input 7 2" xfId="15940"/>
    <cellStyle name="Input 7 2 10" xfId="20220"/>
    <cellStyle name="Input 7 2 10 2" xfId="29900"/>
    <cellStyle name="Input 7 2 11" xfId="25820"/>
    <cellStyle name="Input 7 2 2" xfId="16023"/>
    <cellStyle name="Input 7 2 2 2" xfId="16204"/>
    <cellStyle name="Input 7 2 2 2 2" xfId="17545"/>
    <cellStyle name="Input 7 2 2 2 2 2" xfId="23105"/>
    <cellStyle name="Input 7 2 2 2 2 2 2" xfId="32785"/>
    <cellStyle name="Input 7 2 2 2 2 3" xfId="20745"/>
    <cellStyle name="Input 7 2 2 2 2 3 2" xfId="30425"/>
    <cellStyle name="Input 7 2 2 2 2 4" xfId="19829"/>
    <cellStyle name="Input 7 2 2 2 2 4 2" xfId="29509"/>
    <cellStyle name="Input 7 2 2 2 2 5" xfId="27027"/>
    <cellStyle name="Input 7 2 2 2 2 6" xfId="27229"/>
    <cellStyle name="Input 7 2 2 2 3" xfId="18226"/>
    <cellStyle name="Input 7 2 2 2 3 2" xfId="23786"/>
    <cellStyle name="Input 7 2 2 2 3 2 2" xfId="33466"/>
    <cellStyle name="Input 7 2 2 2 3 3" xfId="19219"/>
    <cellStyle name="Input 7 2 2 2 3 3 2" xfId="28899"/>
    <cellStyle name="Input 7 2 2 2 3 4" xfId="25035"/>
    <cellStyle name="Input 7 2 2 2 3 4 2" xfId="34715"/>
    <cellStyle name="Input 7 2 2 2 3 5" xfId="27910"/>
    <cellStyle name="Input 7 2 2 2 4" xfId="22281"/>
    <cellStyle name="Input 7 2 2 2 4 2" xfId="31961"/>
    <cellStyle name="Input 7 2 2 2 5" xfId="19850"/>
    <cellStyle name="Input 7 2 2 2 5 2" xfId="29530"/>
    <cellStyle name="Input 7 2 2 2 6" xfId="18926"/>
    <cellStyle name="Input 7 2 2 2 6 2" xfId="28606"/>
    <cellStyle name="Input 7 2 2 2 7" xfId="25353"/>
    <cellStyle name="Input 7 2 2 3" xfId="16541"/>
    <cellStyle name="Input 7 2 2 3 2" xfId="17122"/>
    <cellStyle name="Input 7 2 2 3 2 2" xfId="22675"/>
    <cellStyle name="Input 7 2 2 3 2 2 2" xfId="32355"/>
    <cellStyle name="Input 7 2 2 3 2 3" xfId="20141"/>
    <cellStyle name="Input 7 2 2 3 2 3 2" xfId="29821"/>
    <cellStyle name="Input 7 2 2 3 2 4" xfId="24421"/>
    <cellStyle name="Input 7 2 2 3 2 4 2" xfId="34101"/>
    <cellStyle name="Input 7 2 2 3 2 5" xfId="26648"/>
    <cellStyle name="Input 7 2 2 3 2 6" xfId="25280"/>
    <cellStyle name="Input 7 2 2 3 3" xfId="17990"/>
    <cellStyle name="Input 7 2 2 3 3 2" xfId="23550"/>
    <cellStyle name="Input 7 2 2 3 3 2 2" xfId="33230"/>
    <cellStyle name="Input 7 2 2 3 3 3" xfId="18543"/>
    <cellStyle name="Input 7 2 2 3 3 3 2" xfId="28223"/>
    <cellStyle name="Input 7 2 2 3 3 4" xfId="24697"/>
    <cellStyle name="Input 7 2 2 3 3 4 2" xfId="34377"/>
    <cellStyle name="Input 7 2 2 3 3 5" xfId="27674"/>
    <cellStyle name="Input 7 2 2 3 4" xfId="22045"/>
    <cellStyle name="Input 7 2 2 3 4 2" xfId="31725"/>
    <cellStyle name="Input 7 2 2 3 5" xfId="20325"/>
    <cellStyle name="Input 7 2 2 3 5 2" xfId="30005"/>
    <cellStyle name="Input 7 2 2 3 6" xfId="19248"/>
    <cellStyle name="Input 7 2 2 3 6 2" xfId="28928"/>
    <cellStyle name="Input 7 2 2 3 7" xfId="25966"/>
    <cellStyle name="Input 7 2 2 4" xfId="17205"/>
    <cellStyle name="Input 7 2 2 4 2" xfId="22758"/>
    <cellStyle name="Input 7 2 2 4 2 2" xfId="32438"/>
    <cellStyle name="Input 7 2 2 4 3" xfId="19012"/>
    <cellStyle name="Input 7 2 2 4 3 2" xfId="28692"/>
    <cellStyle name="Input 7 2 2 4 4" xfId="18634"/>
    <cellStyle name="Input 7 2 2 4 4 2" xfId="28314"/>
    <cellStyle name="Input 7 2 2 4 5" xfId="26720"/>
    <cellStyle name="Input 7 2 2 4 6" xfId="26365"/>
    <cellStyle name="Input 7 2 2 5" xfId="17720"/>
    <cellStyle name="Input 7 2 2 5 2" xfId="23280"/>
    <cellStyle name="Input 7 2 2 5 2 2" xfId="32960"/>
    <cellStyle name="Input 7 2 2 5 3" xfId="24064"/>
    <cellStyle name="Input 7 2 2 5 3 2" xfId="33744"/>
    <cellStyle name="Input 7 2 2 5 4" xfId="21589"/>
    <cellStyle name="Input 7 2 2 5 4 2" xfId="31269"/>
    <cellStyle name="Input 7 2 2 5 5" xfId="27404"/>
    <cellStyle name="Input 7 2 2 6" xfId="21771"/>
    <cellStyle name="Input 7 2 2 6 2" xfId="31451"/>
    <cellStyle name="Input 7 2 2 7" xfId="24031"/>
    <cellStyle name="Input 7 2 2 7 2" xfId="33711"/>
    <cellStyle name="Input 7 2 2 8" xfId="24446"/>
    <cellStyle name="Input 7 2 2 8 2" xfId="34126"/>
    <cellStyle name="Input 7 2 2 9" xfId="25964"/>
    <cellStyle name="Input 7 2 3" xfId="16117"/>
    <cellStyle name="Input 7 2 3 2" xfId="16663"/>
    <cellStyle name="Input 7 2 3 2 2" xfId="17465"/>
    <cellStyle name="Input 7 2 3 2 2 2" xfId="23025"/>
    <cellStyle name="Input 7 2 3 2 2 2 2" xfId="32705"/>
    <cellStyle name="Input 7 2 3 2 2 3" xfId="20965"/>
    <cellStyle name="Input 7 2 3 2 2 3 2" xfId="30645"/>
    <cellStyle name="Input 7 2 3 2 2 4" xfId="20973"/>
    <cellStyle name="Input 7 2 3 2 2 4 2" xfId="30653"/>
    <cellStyle name="Input 7 2 3 2 2 5" xfId="26947"/>
    <cellStyle name="Input 7 2 3 2 2 6" xfId="25256"/>
    <cellStyle name="Input 7 2 3 2 3" xfId="18146"/>
    <cellStyle name="Input 7 2 3 2 3 2" xfId="23706"/>
    <cellStyle name="Input 7 2 3 2 3 2 2" xfId="33386"/>
    <cellStyle name="Input 7 2 3 2 3 3" xfId="24513"/>
    <cellStyle name="Input 7 2 3 2 3 3 2" xfId="34193"/>
    <cellStyle name="Input 7 2 3 2 3 4" xfId="24769"/>
    <cellStyle name="Input 7 2 3 2 3 4 2" xfId="34449"/>
    <cellStyle name="Input 7 2 3 2 3 5" xfId="27830"/>
    <cellStyle name="Input 7 2 3 2 4" xfId="22201"/>
    <cellStyle name="Input 7 2 3 2 4 2" xfId="31881"/>
    <cellStyle name="Input 7 2 3 2 5" xfId="21036"/>
    <cellStyle name="Input 7 2 3 2 5 2" xfId="30716"/>
    <cellStyle name="Input 7 2 3 2 6" xfId="20974"/>
    <cellStyle name="Input 7 2 3 2 6 2" xfId="30654"/>
    <cellStyle name="Input 7 2 3 2 7" xfId="25750"/>
    <cellStyle name="Input 7 2 3 3" xfId="16461"/>
    <cellStyle name="Input 7 2 3 3 2" xfId="17149"/>
    <cellStyle name="Input 7 2 3 3 2 2" xfId="22702"/>
    <cellStyle name="Input 7 2 3 3 2 2 2" xfId="32382"/>
    <cellStyle name="Input 7 2 3 3 2 3" xfId="24149"/>
    <cellStyle name="Input 7 2 3 3 2 3 2" xfId="33829"/>
    <cellStyle name="Input 7 2 3 3 2 4" xfId="20679"/>
    <cellStyle name="Input 7 2 3 3 2 4 2" xfId="30359"/>
    <cellStyle name="Input 7 2 3 3 2 5" xfId="26675"/>
    <cellStyle name="Input 7 2 3 3 2 6" xfId="27151"/>
    <cellStyle name="Input 7 2 3 3 3" xfId="17910"/>
    <cellStyle name="Input 7 2 3 3 3 2" xfId="23470"/>
    <cellStyle name="Input 7 2 3 3 3 2 2" xfId="33150"/>
    <cellStyle name="Input 7 2 3 3 3 3" xfId="18966"/>
    <cellStyle name="Input 7 2 3 3 3 3 2" xfId="28646"/>
    <cellStyle name="Input 7 2 3 3 3 4" xfId="24754"/>
    <cellStyle name="Input 7 2 3 3 3 4 2" xfId="34434"/>
    <cellStyle name="Input 7 2 3 3 3 5" xfId="27594"/>
    <cellStyle name="Input 7 2 3 3 4" xfId="21965"/>
    <cellStyle name="Input 7 2 3 3 4 2" xfId="31645"/>
    <cellStyle name="Input 7 2 3 3 5" xfId="20072"/>
    <cellStyle name="Input 7 2 3 3 5 2" xfId="29752"/>
    <cellStyle name="Input 7 2 3 3 6" xfId="21235"/>
    <cellStyle name="Input 7 2 3 3 6 2" xfId="30915"/>
    <cellStyle name="Input 7 2 3 3 7" xfId="25281"/>
    <cellStyle name="Input 7 2 3 4" xfId="17197"/>
    <cellStyle name="Input 7 2 3 4 2" xfId="22750"/>
    <cellStyle name="Input 7 2 3 4 2 2" xfId="32430"/>
    <cellStyle name="Input 7 2 3 4 3" xfId="19975"/>
    <cellStyle name="Input 7 2 3 4 3 2" xfId="29655"/>
    <cellStyle name="Input 7 2 3 4 4" xfId="21499"/>
    <cellStyle name="Input 7 2 3 4 4 2" xfId="31179"/>
    <cellStyle name="Input 7 2 3 4 5" xfId="26714"/>
    <cellStyle name="Input 7 2 3 4 6" xfId="27160"/>
    <cellStyle name="Input 7 2 3 5" xfId="17289"/>
    <cellStyle name="Input 7 2 3 5 2" xfId="22849"/>
    <cellStyle name="Input 7 2 3 5 2 2" xfId="32529"/>
    <cellStyle name="Input 7 2 3 5 3" xfId="19998"/>
    <cellStyle name="Input 7 2 3 5 3 2" xfId="29678"/>
    <cellStyle name="Input 7 2 3 5 4" xfId="20571"/>
    <cellStyle name="Input 7 2 3 5 4 2" xfId="30251"/>
    <cellStyle name="Input 7 2 3 5 5" xfId="26315"/>
    <cellStyle name="Input 7 2 3 6" xfId="21687"/>
    <cellStyle name="Input 7 2 3 6 2" xfId="31367"/>
    <cellStyle name="Input 7 2 3 7" xfId="24366"/>
    <cellStyle name="Input 7 2 3 7 2" xfId="34046"/>
    <cellStyle name="Input 7 2 3 8" xfId="24185"/>
    <cellStyle name="Input 7 2 3 8 2" xfId="33865"/>
    <cellStyle name="Input 7 2 3 9" xfId="25998"/>
    <cellStyle name="Input 7 2 4" xfId="16069"/>
    <cellStyle name="Input 7 2 4 2" xfId="17417"/>
    <cellStyle name="Input 7 2 4 2 2" xfId="22977"/>
    <cellStyle name="Input 7 2 4 2 2 2" xfId="32657"/>
    <cellStyle name="Input 7 2 4 2 3" xfId="20826"/>
    <cellStyle name="Input 7 2 4 2 3 2" xfId="30506"/>
    <cellStyle name="Input 7 2 4 2 4" xfId="19989"/>
    <cellStyle name="Input 7 2 4 2 4 2" xfId="29669"/>
    <cellStyle name="Input 7 2 4 2 5" xfId="26899"/>
    <cellStyle name="Input 7 2 4 2 6" xfId="25659"/>
    <cellStyle name="Input 7 2 4 3" xfId="18098"/>
    <cellStyle name="Input 7 2 4 3 2" xfId="23658"/>
    <cellStyle name="Input 7 2 4 3 2 2" xfId="33338"/>
    <cellStyle name="Input 7 2 4 3 3" xfId="24187"/>
    <cellStyle name="Input 7 2 4 3 3 2" xfId="33867"/>
    <cellStyle name="Input 7 2 4 3 4" xfId="20781"/>
    <cellStyle name="Input 7 2 4 3 4 2" xfId="30461"/>
    <cellStyle name="Input 7 2 4 3 5" xfId="27782"/>
    <cellStyle name="Input 7 2 4 4" xfId="22153"/>
    <cellStyle name="Input 7 2 4 4 2" xfId="31833"/>
    <cellStyle name="Input 7 2 4 5" xfId="18916"/>
    <cellStyle name="Input 7 2 4 5 2" xfId="28596"/>
    <cellStyle name="Input 7 2 4 6" xfId="19133"/>
    <cellStyle name="Input 7 2 4 6 2" xfId="28813"/>
    <cellStyle name="Input 7 2 4 7" xfId="25487"/>
    <cellStyle name="Input 7 2 5" xfId="16413"/>
    <cellStyle name="Input 7 2 5 2" xfId="16951"/>
    <cellStyle name="Input 7 2 5 2 2" xfId="22504"/>
    <cellStyle name="Input 7 2 5 2 2 2" xfId="32184"/>
    <cellStyle name="Input 7 2 5 2 3" xfId="20612"/>
    <cellStyle name="Input 7 2 5 2 3 2" xfId="30292"/>
    <cellStyle name="Input 7 2 5 2 4" xfId="24671"/>
    <cellStyle name="Input 7 2 5 2 4 2" xfId="34351"/>
    <cellStyle name="Input 7 2 5 2 5" xfId="26486"/>
    <cellStyle name="Input 7 2 5 2 6" xfId="26112"/>
    <cellStyle name="Input 7 2 5 3" xfId="17862"/>
    <cellStyle name="Input 7 2 5 3 2" xfId="23422"/>
    <cellStyle name="Input 7 2 5 3 2 2" xfId="33102"/>
    <cellStyle name="Input 7 2 5 3 3" xfId="18909"/>
    <cellStyle name="Input 7 2 5 3 3 2" xfId="28589"/>
    <cellStyle name="Input 7 2 5 3 4" xfId="20574"/>
    <cellStyle name="Input 7 2 5 3 4 2" xfId="30254"/>
    <cellStyle name="Input 7 2 5 3 5" xfId="27546"/>
    <cellStyle name="Input 7 2 5 4" xfId="21917"/>
    <cellStyle name="Input 7 2 5 4 2" xfId="31597"/>
    <cellStyle name="Input 7 2 5 5" xfId="20142"/>
    <cellStyle name="Input 7 2 5 5 2" xfId="29822"/>
    <cellStyle name="Input 7 2 5 6" xfId="21543"/>
    <cellStyle name="Input 7 2 5 6 2" xfId="31223"/>
    <cellStyle name="Input 7 2 5 7" xfId="25432"/>
    <cellStyle name="Input 7 2 6" xfId="17077"/>
    <cellStyle name="Input 7 2 6 2" xfId="22630"/>
    <cellStyle name="Input 7 2 6 2 2" xfId="32310"/>
    <cellStyle name="Input 7 2 6 3" xfId="18986"/>
    <cellStyle name="Input 7 2 6 3 2" xfId="28666"/>
    <cellStyle name="Input 7 2 6 4" xfId="19208"/>
    <cellStyle name="Input 7 2 6 4 2" xfId="28888"/>
    <cellStyle name="Input 7 2 6 5" xfId="26607"/>
    <cellStyle name="Input 7 2 6 6" xfId="25841"/>
    <cellStyle name="Input 7 2 7" xfId="17269"/>
    <cellStyle name="Input 7 2 7 2" xfId="22826"/>
    <cellStyle name="Input 7 2 7 2 2" xfId="32506"/>
    <cellStyle name="Input 7 2 7 3" xfId="20328"/>
    <cellStyle name="Input 7 2 7 3 2" xfId="30008"/>
    <cellStyle name="Input 7 2 7 4" xfId="19958"/>
    <cellStyle name="Input 7 2 7 4 2" xfId="29638"/>
    <cellStyle name="Input 7 2 7 5" xfId="27136"/>
    <cellStyle name="Input 7 2 8" xfId="21638"/>
    <cellStyle name="Input 7 2 8 2" xfId="31318"/>
    <cellStyle name="Input 7 2 9" xfId="24442"/>
    <cellStyle name="Input 7 2 9 2" xfId="34122"/>
    <cellStyle name="Input 7 3" xfId="15984"/>
    <cellStyle name="Input 7 3 10" xfId="25320"/>
    <cellStyle name="Input 7 3 2" xfId="16256"/>
    <cellStyle name="Input 7 3 2 2" xfId="16727"/>
    <cellStyle name="Input 7 3 2 2 2" xfId="17597"/>
    <cellStyle name="Input 7 3 2 2 2 2" xfId="23157"/>
    <cellStyle name="Input 7 3 2 2 2 2 2" xfId="32837"/>
    <cellStyle name="Input 7 3 2 2 2 3" xfId="18997"/>
    <cellStyle name="Input 7 3 2 2 2 3 2" xfId="28677"/>
    <cellStyle name="Input 7 3 2 2 2 4" xfId="24864"/>
    <cellStyle name="Input 7 3 2 2 2 4 2" xfId="34544"/>
    <cellStyle name="Input 7 3 2 2 2 5" xfId="27079"/>
    <cellStyle name="Input 7 3 2 2 2 6" xfId="27281"/>
    <cellStyle name="Input 7 3 2 2 3" xfId="18278"/>
    <cellStyle name="Input 7 3 2 2 3 2" xfId="23838"/>
    <cellStyle name="Input 7 3 2 2 3 2 2" xfId="33518"/>
    <cellStyle name="Input 7 3 2 2 3 3" xfId="24526"/>
    <cellStyle name="Input 7 3 2 2 3 3 2" xfId="34206"/>
    <cellStyle name="Input 7 3 2 2 3 4" xfId="19682"/>
    <cellStyle name="Input 7 3 2 2 3 4 2" xfId="29362"/>
    <cellStyle name="Input 7 3 2 2 3 5" xfId="27962"/>
    <cellStyle name="Input 7 3 2 2 4" xfId="22333"/>
    <cellStyle name="Input 7 3 2 2 4 2" xfId="32013"/>
    <cellStyle name="Input 7 3 2 2 5" xfId="19622"/>
    <cellStyle name="Input 7 3 2 2 5 2" xfId="29302"/>
    <cellStyle name="Input 7 3 2 2 6" xfId="20427"/>
    <cellStyle name="Input 7 3 2 2 6 2" xfId="30107"/>
    <cellStyle name="Input 7 3 2 2 7" xfId="26092"/>
    <cellStyle name="Input 7 3 2 3" xfId="16593"/>
    <cellStyle name="Input 7 3 2 3 2" xfId="17361"/>
    <cellStyle name="Input 7 3 2 3 2 2" xfId="22921"/>
    <cellStyle name="Input 7 3 2 3 2 2 2" xfId="32601"/>
    <cellStyle name="Input 7 3 2 3 2 3" xfId="18605"/>
    <cellStyle name="Input 7 3 2 3 2 3 2" xfId="28285"/>
    <cellStyle name="Input 7 3 2 3 2 4" xfId="19041"/>
    <cellStyle name="Input 7 3 2 3 2 4 2" xfId="28721"/>
    <cellStyle name="Input 7 3 2 3 2 5" xfId="26843"/>
    <cellStyle name="Input 7 3 2 3 2 6" xfId="25104"/>
    <cellStyle name="Input 7 3 2 3 3" xfId="18042"/>
    <cellStyle name="Input 7 3 2 3 3 2" xfId="23602"/>
    <cellStyle name="Input 7 3 2 3 3 2 2" xfId="33282"/>
    <cellStyle name="Input 7 3 2 3 3 3" xfId="24174"/>
    <cellStyle name="Input 7 3 2 3 3 3 2" xfId="33854"/>
    <cellStyle name="Input 7 3 2 3 3 4" xfId="19265"/>
    <cellStyle name="Input 7 3 2 3 3 4 2" xfId="28945"/>
    <cellStyle name="Input 7 3 2 3 3 5" xfId="27726"/>
    <cellStyle name="Input 7 3 2 3 4" xfId="22097"/>
    <cellStyle name="Input 7 3 2 3 4 2" xfId="31777"/>
    <cellStyle name="Input 7 3 2 3 5" xfId="20319"/>
    <cellStyle name="Input 7 3 2 3 5 2" xfId="29999"/>
    <cellStyle name="Input 7 3 2 3 6" xfId="18403"/>
    <cellStyle name="Input 7 3 2 3 6 2" xfId="28083"/>
    <cellStyle name="Input 7 3 2 3 7" xfId="26041"/>
    <cellStyle name="Input 7 3 2 4" xfId="17272"/>
    <cellStyle name="Input 7 3 2 4 2" xfId="22829"/>
    <cellStyle name="Input 7 3 2 4 2 2" xfId="32509"/>
    <cellStyle name="Input 7 3 2 4 3" xfId="20873"/>
    <cellStyle name="Input 7 3 2 4 3 2" xfId="30553"/>
    <cellStyle name="Input 7 3 2 4 4" xfId="21171"/>
    <cellStyle name="Input 7 3 2 4 4 2" xfId="30851"/>
    <cellStyle name="Input 7 3 2 4 5" xfId="26770"/>
    <cellStyle name="Input 7 3 2 4 6" xfId="27196"/>
    <cellStyle name="Input 7 3 2 5" xfId="17772"/>
    <cellStyle name="Input 7 3 2 5 2" xfId="23332"/>
    <cellStyle name="Input 7 3 2 5 2 2" xfId="33012"/>
    <cellStyle name="Input 7 3 2 5 3" xfId="21207"/>
    <cellStyle name="Input 7 3 2 5 3 2" xfId="30887"/>
    <cellStyle name="Input 7 3 2 5 4" xfId="24672"/>
    <cellStyle name="Input 7 3 2 5 4 2" xfId="34352"/>
    <cellStyle name="Input 7 3 2 5 5" xfId="27456"/>
    <cellStyle name="Input 7 3 2 6" xfId="21827"/>
    <cellStyle name="Input 7 3 2 6 2" xfId="31507"/>
    <cellStyle name="Input 7 3 2 7" xfId="19066"/>
    <cellStyle name="Input 7 3 2 7 2" xfId="28746"/>
    <cellStyle name="Input 7 3 2 8" xfId="21541"/>
    <cellStyle name="Input 7 3 2 8 2" xfId="31221"/>
    <cellStyle name="Input 7 3 2 9" xfId="25675"/>
    <cellStyle name="Input 7 3 3" xfId="16144"/>
    <cellStyle name="Input 7 3 3 2" xfId="17485"/>
    <cellStyle name="Input 7 3 3 2 2" xfId="23045"/>
    <cellStyle name="Input 7 3 3 2 2 2" xfId="32725"/>
    <cellStyle name="Input 7 3 3 2 3" xfId="19382"/>
    <cellStyle name="Input 7 3 3 2 3 2" xfId="29062"/>
    <cellStyle name="Input 7 3 3 2 4" xfId="18872"/>
    <cellStyle name="Input 7 3 3 2 4 2" xfId="28552"/>
    <cellStyle name="Input 7 3 3 2 5" xfId="26967"/>
    <cellStyle name="Input 7 3 3 2 6" xfId="25164"/>
    <cellStyle name="Input 7 3 3 3" xfId="18166"/>
    <cellStyle name="Input 7 3 3 3 2" xfId="23726"/>
    <cellStyle name="Input 7 3 3 3 2 2" xfId="33406"/>
    <cellStyle name="Input 7 3 3 3 3" xfId="24490"/>
    <cellStyle name="Input 7 3 3 3 3 2" xfId="34170"/>
    <cellStyle name="Input 7 3 3 3 4" xfId="24903"/>
    <cellStyle name="Input 7 3 3 3 4 2" xfId="34583"/>
    <cellStyle name="Input 7 3 3 3 5" xfId="27850"/>
    <cellStyle name="Input 7 3 3 4" xfId="22221"/>
    <cellStyle name="Input 7 3 3 4 2" xfId="31901"/>
    <cellStyle name="Input 7 3 3 5" xfId="20724"/>
    <cellStyle name="Input 7 3 3 5 2" xfId="30404"/>
    <cellStyle name="Input 7 3 3 6" xfId="21066"/>
    <cellStyle name="Input 7 3 3 6 2" xfId="30746"/>
    <cellStyle name="Input 7 3 3 7" xfId="26198"/>
    <cellStyle name="Input 7 3 4" xfId="16481"/>
    <cellStyle name="Input 7 3 4 2" xfId="17010"/>
    <cellStyle name="Input 7 3 4 2 2" xfId="22563"/>
    <cellStyle name="Input 7 3 4 2 2 2" xfId="32243"/>
    <cellStyle name="Input 7 3 4 2 3" xfId="21226"/>
    <cellStyle name="Input 7 3 4 2 3 2" xfId="30906"/>
    <cellStyle name="Input 7 3 4 2 4" xfId="24160"/>
    <cellStyle name="Input 7 3 4 2 4 2" xfId="33840"/>
    <cellStyle name="Input 7 3 4 2 5" xfId="26545"/>
    <cellStyle name="Input 7 3 4 2 6" xfId="25386"/>
    <cellStyle name="Input 7 3 4 3" xfId="17930"/>
    <cellStyle name="Input 7 3 4 3 2" xfId="23490"/>
    <cellStyle name="Input 7 3 4 3 2 2" xfId="33170"/>
    <cellStyle name="Input 7 3 4 3 3" xfId="21501"/>
    <cellStyle name="Input 7 3 4 3 3 2" xfId="31181"/>
    <cellStyle name="Input 7 3 4 3 4" xfId="21474"/>
    <cellStyle name="Input 7 3 4 3 4 2" xfId="31154"/>
    <cellStyle name="Input 7 3 4 3 5" xfId="27614"/>
    <cellStyle name="Input 7 3 4 4" xfId="21985"/>
    <cellStyle name="Input 7 3 4 4 2" xfId="31665"/>
    <cellStyle name="Input 7 3 4 5" xfId="21268"/>
    <cellStyle name="Input 7 3 4 5 2" xfId="30948"/>
    <cellStyle name="Input 7 3 4 6" xfId="19031"/>
    <cellStyle name="Input 7 3 4 6 2" xfId="28711"/>
    <cellStyle name="Input 7 3 4 7" xfId="26079"/>
    <cellStyle name="Input 7 3 5" xfId="17196"/>
    <cellStyle name="Input 7 3 5 2" xfId="22749"/>
    <cellStyle name="Input 7 3 5 2 2" xfId="32429"/>
    <cellStyle name="Input 7 3 5 3" xfId="18608"/>
    <cellStyle name="Input 7 3 5 3 2" xfId="28288"/>
    <cellStyle name="Input 7 3 5 4" xfId="21017"/>
    <cellStyle name="Input 7 3 5 4 2" xfId="30697"/>
    <cellStyle name="Input 7 3 5 5" xfId="26713"/>
    <cellStyle name="Input 7 3 5 6" xfId="26798"/>
    <cellStyle name="Input 7 3 6" xfId="17660"/>
    <cellStyle name="Input 7 3 6 2" xfId="23220"/>
    <cellStyle name="Input 7 3 6 2 2" xfId="32900"/>
    <cellStyle name="Input 7 3 6 3" xfId="19656"/>
    <cellStyle name="Input 7 3 6 3 2" xfId="29336"/>
    <cellStyle name="Input 7 3 6 4" xfId="25014"/>
    <cellStyle name="Input 7 3 6 4 2" xfId="34694"/>
    <cellStyle name="Input 7 3 6 5" xfId="27344"/>
    <cellStyle name="Input 7 3 7" xfId="21711"/>
    <cellStyle name="Input 7 3 7 2" xfId="31391"/>
    <cellStyle name="Input 7 3 8" xfId="19888"/>
    <cellStyle name="Input 7 3 8 2" xfId="29568"/>
    <cellStyle name="Input 7 3 9" xfId="21552"/>
    <cellStyle name="Input 7 3 9 2" xfId="31232"/>
    <cellStyle name="Input 7 4" xfId="16379"/>
    <cellStyle name="Input 7 4 2" xfId="16919"/>
    <cellStyle name="Input 7 4 2 2" xfId="22472"/>
    <cellStyle name="Input 7 4 2 2 2" xfId="32152"/>
    <cellStyle name="Input 7 4 2 3" xfId="20260"/>
    <cellStyle name="Input 7 4 2 3 2" xfId="29940"/>
    <cellStyle name="Input 7 4 2 4" xfId="21266"/>
    <cellStyle name="Input 7 4 2 4 2" xfId="30946"/>
    <cellStyle name="Input 7 4 2 5" xfId="26454"/>
    <cellStyle name="Input 7 4 2 6" xfId="26116"/>
    <cellStyle name="Input 7 4 3" xfId="17828"/>
    <cellStyle name="Input 7 4 3 2" xfId="23388"/>
    <cellStyle name="Input 7 4 3 2 2" xfId="33068"/>
    <cellStyle name="Input 7 4 3 3" xfId="19701"/>
    <cellStyle name="Input 7 4 3 3 2" xfId="29381"/>
    <cellStyle name="Input 7 4 3 4" xfId="20665"/>
    <cellStyle name="Input 7 4 3 4 2" xfId="30345"/>
    <cellStyle name="Input 7 4 3 5" xfId="27512"/>
    <cellStyle name="Input 7 4 4" xfId="21883"/>
    <cellStyle name="Input 7 4 4 2" xfId="31563"/>
    <cellStyle name="Input 7 4 5" xfId="24080"/>
    <cellStyle name="Input 7 4 5 2" xfId="33760"/>
    <cellStyle name="Input 7 4 6" xfId="18486"/>
    <cellStyle name="Input 7 4 6 2" xfId="28166"/>
    <cellStyle name="Input 7 4 7" xfId="25449"/>
    <cellStyle name="Input 7 5" xfId="24495"/>
    <cellStyle name="Input 7 5 2" xfId="34175"/>
    <cellStyle name="Linked Cell" xfId="12" builtinId="24" customBuiltin="1"/>
    <cellStyle name="Linked Cell 2" xfId="129"/>
    <cellStyle name="Linked Cell 3" xfId="214"/>
    <cellStyle name="Linked Cell 4" xfId="300"/>
    <cellStyle name="Linked Cell 5" xfId="793"/>
    <cellStyle name="Linked Cell 6" xfId="1318"/>
    <cellStyle name="Linked Cell 7" xfId="128"/>
    <cellStyle name="Neutral" xfId="8" builtinId="28" customBuiltin="1"/>
    <cellStyle name="Neutral 2" xfId="131"/>
    <cellStyle name="Neutral 3" xfId="215"/>
    <cellStyle name="Neutral 4" xfId="301"/>
    <cellStyle name="Neutral 5" xfId="794"/>
    <cellStyle name="Neutral 6" xfId="1299"/>
    <cellStyle name="Neutral 7" xfId="130"/>
    <cellStyle name="Normal" xfId="0" builtinId="0"/>
    <cellStyle name="Normal 10" xfId="160"/>
    <cellStyle name="Normal 10 2" xfId="34727"/>
    <cellStyle name="Normal 11" xfId="175"/>
    <cellStyle name="Normal 11 10" xfId="2298"/>
    <cellStyle name="Normal 11 10 2" xfId="10108"/>
    <cellStyle name="Normal 11 11" xfId="4318"/>
    <cellStyle name="Normal 11 11 2" xfId="12038"/>
    <cellStyle name="Normal 11 12" xfId="6248"/>
    <cellStyle name="Normal 11 12 2" xfId="13968"/>
    <cellStyle name="Normal 11 13" xfId="8178"/>
    <cellStyle name="Normal 11 2" xfId="240"/>
    <cellStyle name="Normal 11 2 10" xfId="4328"/>
    <cellStyle name="Normal 11 2 10 2" xfId="12048"/>
    <cellStyle name="Normal 11 2 11" xfId="6258"/>
    <cellStyle name="Normal 11 2 11 2" xfId="13978"/>
    <cellStyle name="Normal 11 2 12" xfId="8188"/>
    <cellStyle name="Normal 11 2 2" xfId="260"/>
    <cellStyle name="Normal 11 2 2 10" xfId="6278"/>
    <cellStyle name="Normal 11 2 2 10 2" xfId="13998"/>
    <cellStyle name="Normal 11 2 2 11" xfId="8208"/>
    <cellStyle name="Normal 11 2 2 2" xfId="345"/>
    <cellStyle name="Normal 11 2 2 2 10" xfId="8248"/>
    <cellStyle name="Normal 11 2 2 2 2" xfId="425"/>
    <cellStyle name="Normal 11 2 2 2 2 2" xfId="585"/>
    <cellStyle name="Normal 11 2 2 2 2 2 2" xfId="1133"/>
    <cellStyle name="Normal 11 2 2 2 2 2 2 2" xfId="49"/>
    <cellStyle name="Normal 11 2 2 2 2 2 2 2 2" xfId="2290"/>
    <cellStyle name="Normal 11 2 2 2 2 2 2 2 2 2" xfId="10100"/>
    <cellStyle name="Normal 11 2 2 2 2 2 2 2 3" xfId="4310"/>
    <cellStyle name="Normal 11 2 2 2 2 2 2 2 3 2" xfId="12030"/>
    <cellStyle name="Normal 11 2 2 2 2 2 2 2 4" xfId="6240"/>
    <cellStyle name="Normal 11 2 2 2 2 2 2 2 4 2" xfId="13960"/>
    <cellStyle name="Normal 11 2 2 2 2 2 2 2 5" xfId="8170"/>
    <cellStyle name="Normal 11 2 2 2 2 2 2 2 6" xfId="16035"/>
    <cellStyle name="Normal 11 2 2 2 2 2 2 3" xfId="3090"/>
    <cellStyle name="Normal 11 2 2 2 2 2 2 3 2" xfId="10900"/>
    <cellStyle name="Normal 11 2 2 2 2 2 2 4" xfId="5110"/>
    <cellStyle name="Normal 11 2 2 2 2 2 2 4 2" xfId="12830"/>
    <cellStyle name="Normal 11 2 2 2 2 2 2 5" xfId="7040"/>
    <cellStyle name="Normal 11 2 2 2 2 2 2 5 2" xfId="14760"/>
    <cellStyle name="Normal 11 2 2 2 2 2 2 6" xfId="8970"/>
    <cellStyle name="Normal 11 2 2 2 2 2 3" xfId="1639"/>
    <cellStyle name="Normal 11 2 2 2 2 2 3 2" xfId="3572"/>
    <cellStyle name="Normal 11 2 2 2 2 2 3 2 2" xfId="11382"/>
    <cellStyle name="Normal 11 2 2 2 2 2 3 3" xfId="5592"/>
    <cellStyle name="Normal 11 2 2 2 2 2 3 3 2" xfId="13312"/>
    <cellStyle name="Normal 11 2 2 2 2 2 3 4" xfId="7522"/>
    <cellStyle name="Normal 11 2 2 2 2 2 3 4 2" xfId="15242"/>
    <cellStyle name="Normal 11 2 2 2 2 2 3 5" xfId="9452"/>
    <cellStyle name="Normal 11 2 2 2 2 2 4" xfId="2608"/>
    <cellStyle name="Normal 11 2 2 2 2 2 4 2" xfId="10418"/>
    <cellStyle name="Normal 11 2 2 2 2 2 5" xfId="4628"/>
    <cellStyle name="Normal 11 2 2 2 2 2 5 2" xfId="12348"/>
    <cellStyle name="Normal 11 2 2 2 2 2 6" xfId="6558"/>
    <cellStyle name="Normal 11 2 2 2 2 2 6 2" xfId="14278"/>
    <cellStyle name="Normal 11 2 2 2 2 2 7" xfId="8488"/>
    <cellStyle name="Normal 11 2 2 2 2 3" xfId="747"/>
    <cellStyle name="Normal 11 2 2 2 2 3 2" xfId="1294"/>
    <cellStyle name="Normal 11 2 2 2 2 3 2 2" xfId="2281"/>
    <cellStyle name="Normal 11 2 2 2 2 3 2 2 2" xfId="4214"/>
    <cellStyle name="Normal 11 2 2 2 2 3 2 2 2 2" xfId="12024"/>
    <cellStyle name="Normal 11 2 2 2 2 3 2 2 3" xfId="6234"/>
    <cellStyle name="Normal 11 2 2 2 2 3 2 2 3 2" xfId="13954"/>
    <cellStyle name="Normal 11 2 2 2 2 3 2 2 4" xfId="8164"/>
    <cellStyle name="Normal 11 2 2 2 2 3 2 2 4 2" xfId="15884"/>
    <cellStyle name="Normal 11 2 2 2 2 3 2 2 5" xfId="10094"/>
    <cellStyle name="Normal 11 2 2 2 2 3 2 3" xfId="3251"/>
    <cellStyle name="Normal 11 2 2 2 2 3 2 3 2" xfId="11061"/>
    <cellStyle name="Normal 11 2 2 2 2 3 2 4" xfId="5271"/>
    <cellStyle name="Normal 11 2 2 2 2 3 2 4 2" xfId="12991"/>
    <cellStyle name="Normal 11 2 2 2 2 3 2 5" xfId="7201"/>
    <cellStyle name="Normal 11 2 2 2 2 3 2 5 2" xfId="14921"/>
    <cellStyle name="Normal 11 2 2 2 2 3 2 6" xfId="9131"/>
    <cellStyle name="Normal 11 2 2 2 2 3 3" xfId="1800"/>
    <cellStyle name="Normal 11 2 2 2 2 3 3 2" xfId="3733"/>
    <cellStyle name="Normal 11 2 2 2 2 3 3 2 2" xfId="11543"/>
    <cellStyle name="Normal 11 2 2 2 2 3 3 3" xfId="5753"/>
    <cellStyle name="Normal 11 2 2 2 2 3 3 3 2" xfId="13473"/>
    <cellStyle name="Normal 11 2 2 2 2 3 3 4" xfId="7683"/>
    <cellStyle name="Normal 11 2 2 2 2 3 3 4 2" xfId="15403"/>
    <cellStyle name="Normal 11 2 2 2 2 3 3 5" xfId="9613"/>
    <cellStyle name="Normal 11 2 2 2 2 3 4" xfId="2769"/>
    <cellStyle name="Normal 11 2 2 2 2 3 4 2" xfId="10579"/>
    <cellStyle name="Normal 11 2 2 2 2 3 5" xfId="4789"/>
    <cellStyle name="Normal 11 2 2 2 2 3 5 2" xfId="12509"/>
    <cellStyle name="Normal 11 2 2 2 2 3 6" xfId="6719"/>
    <cellStyle name="Normal 11 2 2 2 2 3 6 2" xfId="14439"/>
    <cellStyle name="Normal 11 2 2 2 2 3 7" xfId="8649"/>
    <cellStyle name="Normal 11 2 2 2 2 4" xfId="973"/>
    <cellStyle name="Normal 11 2 2 2 2 4 2" xfId="1961"/>
    <cellStyle name="Normal 11 2 2 2 2 4 2 2" xfId="3894"/>
    <cellStyle name="Normal 11 2 2 2 2 4 2 2 2" xfId="11704"/>
    <cellStyle name="Normal 11 2 2 2 2 4 2 3" xfId="5914"/>
    <cellStyle name="Normal 11 2 2 2 2 4 2 3 2" xfId="13634"/>
    <cellStyle name="Normal 11 2 2 2 2 4 2 4" xfId="7844"/>
    <cellStyle name="Normal 11 2 2 2 2 4 2 4 2" xfId="15564"/>
    <cellStyle name="Normal 11 2 2 2 2 4 2 5" xfId="9774"/>
    <cellStyle name="Normal 11 2 2 2 2 4 3" xfId="2930"/>
    <cellStyle name="Normal 11 2 2 2 2 4 3 2" xfId="10740"/>
    <cellStyle name="Normal 11 2 2 2 2 4 4" xfId="4950"/>
    <cellStyle name="Normal 11 2 2 2 2 4 4 2" xfId="12670"/>
    <cellStyle name="Normal 11 2 2 2 2 4 5" xfId="6880"/>
    <cellStyle name="Normal 11 2 2 2 2 4 5 2" xfId="14600"/>
    <cellStyle name="Normal 11 2 2 2 2 4 6" xfId="8810"/>
    <cellStyle name="Normal 11 2 2 2 2 5" xfId="1479"/>
    <cellStyle name="Normal 11 2 2 2 2 5 2" xfId="3412"/>
    <cellStyle name="Normal 11 2 2 2 2 5 2 2" xfId="11222"/>
    <cellStyle name="Normal 11 2 2 2 2 5 3" xfId="5432"/>
    <cellStyle name="Normal 11 2 2 2 2 5 3 2" xfId="13152"/>
    <cellStyle name="Normal 11 2 2 2 2 5 4" xfId="7362"/>
    <cellStyle name="Normal 11 2 2 2 2 5 4 2" xfId="15082"/>
    <cellStyle name="Normal 11 2 2 2 2 5 5" xfId="9292"/>
    <cellStyle name="Normal 11 2 2 2 2 6" xfId="2448"/>
    <cellStyle name="Normal 11 2 2 2 2 6 2" xfId="10258"/>
    <cellStyle name="Normal 11 2 2 2 2 7" xfId="4468"/>
    <cellStyle name="Normal 11 2 2 2 2 7 2" xfId="12188"/>
    <cellStyle name="Normal 11 2 2 2 2 8" xfId="6398"/>
    <cellStyle name="Normal 11 2 2 2 2 8 2" xfId="14118"/>
    <cellStyle name="Normal 11 2 2 2 2 9" xfId="8328"/>
    <cellStyle name="Normal 11 2 2 2 3" xfId="505"/>
    <cellStyle name="Normal 11 2 2 2 3 2" xfId="1053"/>
    <cellStyle name="Normal 11 2 2 2 3 2 2" xfId="2041"/>
    <cellStyle name="Normal 11 2 2 2 3 2 2 2" xfId="3974"/>
    <cellStyle name="Normal 11 2 2 2 3 2 2 2 2" xfId="11784"/>
    <cellStyle name="Normal 11 2 2 2 3 2 2 3" xfId="5994"/>
    <cellStyle name="Normal 11 2 2 2 3 2 2 3 2" xfId="13714"/>
    <cellStyle name="Normal 11 2 2 2 3 2 2 4" xfId="7924"/>
    <cellStyle name="Normal 11 2 2 2 3 2 2 4 2" xfId="15644"/>
    <cellStyle name="Normal 11 2 2 2 3 2 2 5" xfId="9854"/>
    <cellStyle name="Normal 11 2 2 2 3 2 3" xfId="3010"/>
    <cellStyle name="Normal 11 2 2 2 3 2 3 2" xfId="10820"/>
    <cellStyle name="Normal 11 2 2 2 3 2 4" xfId="5030"/>
    <cellStyle name="Normal 11 2 2 2 3 2 4 2" xfId="12750"/>
    <cellStyle name="Normal 11 2 2 2 3 2 5" xfId="6960"/>
    <cellStyle name="Normal 11 2 2 2 3 2 5 2" xfId="14680"/>
    <cellStyle name="Normal 11 2 2 2 3 2 6" xfId="8890"/>
    <cellStyle name="Normal 11 2 2 2 3 3" xfId="1559"/>
    <cellStyle name="Normal 11 2 2 2 3 3 2" xfId="3492"/>
    <cellStyle name="Normal 11 2 2 2 3 3 2 2" xfId="11302"/>
    <cellStyle name="Normal 11 2 2 2 3 3 3" xfId="5512"/>
    <cellStyle name="Normal 11 2 2 2 3 3 3 2" xfId="13232"/>
    <cellStyle name="Normal 11 2 2 2 3 3 4" xfId="7442"/>
    <cellStyle name="Normal 11 2 2 2 3 3 4 2" xfId="15162"/>
    <cellStyle name="Normal 11 2 2 2 3 3 5" xfId="9372"/>
    <cellStyle name="Normal 11 2 2 2 3 4" xfId="2528"/>
    <cellStyle name="Normal 11 2 2 2 3 4 2" xfId="10338"/>
    <cellStyle name="Normal 11 2 2 2 3 5" xfId="4548"/>
    <cellStyle name="Normal 11 2 2 2 3 5 2" xfId="12268"/>
    <cellStyle name="Normal 11 2 2 2 3 6" xfId="6478"/>
    <cellStyle name="Normal 11 2 2 2 3 6 2" xfId="14198"/>
    <cellStyle name="Normal 11 2 2 2 3 7" xfId="8408"/>
    <cellStyle name="Normal 11 2 2 2 4" xfId="667"/>
    <cellStyle name="Normal 11 2 2 2 4 2" xfId="1214"/>
    <cellStyle name="Normal 11 2 2 2 4 2 2" xfId="2201"/>
    <cellStyle name="Normal 11 2 2 2 4 2 2 2" xfId="4134"/>
    <cellStyle name="Normal 11 2 2 2 4 2 2 2 2" xfId="11944"/>
    <cellStyle name="Normal 11 2 2 2 4 2 2 3" xfId="6154"/>
    <cellStyle name="Normal 11 2 2 2 4 2 2 3 2" xfId="13874"/>
    <cellStyle name="Normal 11 2 2 2 4 2 2 4" xfId="8084"/>
    <cellStyle name="Normal 11 2 2 2 4 2 2 4 2" xfId="15804"/>
    <cellStyle name="Normal 11 2 2 2 4 2 2 5" xfId="10014"/>
    <cellStyle name="Normal 11 2 2 2 4 2 3" xfId="3171"/>
    <cellStyle name="Normal 11 2 2 2 4 2 3 2" xfId="10981"/>
    <cellStyle name="Normal 11 2 2 2 4 2 4" xfId="5191"/>
    <cellStyle name="Normal 11 2 2 2 4 2 4 2" xfId="12911"/>
    <cellStyle name="Normal 11 2 2 2 4 2 5" xfId="7121"/>
    <cellStyle name="Normal 11 2 2 2 4 2 5 2" xfId="14841"/>
    <cellStyle name="Normal 11 2 2 2 4 2 6" xfId="9051"/>
    <cellStyle name="Normal 11 2 2 2 4 3" xfId="1720"/>
    <cellStyle name="Normal 11 2 2 2 4 3 2" xfId="3653"/>
    <cellStyle name="Normal 11 2 2 2 4 3 2 2" xfId="11463"/>
    <cellStyle name="Normal 11 2 2 2 4 3 3" xfId="5673"/>
    <cellStyle name="Normal 11 2 2 2 4 3 3 2" xfId="13393"/>
    <cellStyle name="Normal 11 2 2 2 4 3 4" xfId="7603"/>
    <cellStyle name="Normal 11 2 2 2 4 3 4 2" xfId="15323"/>
    <cellStyle name="Normal 11 2 2 2 4 3 5" xfId="9533"/>
    <cellStyle name="Normal 11 2 2 2 4 4" xfId="2689"/>
    <cellStyle name="Normal 11 2 2 2 4 4 2" xfId="10499"/>
    <cellStyle name="Normal 11 2 2 2 4 5" xfId="4709"/>
    <cellStyle name="Normal 11 2 2 2 4 5 2" xfId="12429"/>
    <cellStyle name="Normal 11 2 2 2 4 6" xfId="6639"/>
    <cellStyle name="Normal 11 2 2 2 4 6 2" xfId="14359"/>
    <cellStyle name="Normal 11 2 2 2 4 7" xfId="8569"/>
    <cellStyle name="Normal 11 2 2 2 5" xfId="893"/>
    <cellStyle name="Normal 11 2 2 2 5 2" xfId="1881"/>
    <cellStyle name="Normal 11 2 2 2 5 2 2" xfId="3814"/>
    <cellStyle name="Normal 11 2 2 2 5 2 2 2" xfId="11624"/>
    <cellStyle name="Normal 11 2 2 2 5 2 3" xfId="5834"/>
    <cellStyle name="Normal 11 2 2 2 5 2 3 2" xfId="13554"/>
    <cellStyle name="Normal 11 2 2 2 5 2 4" xfId="7764"/>
    <cellStyle name="Normal 11 2 2 2 5 2 4 2" xfId="15484"/>
    <cellStyle name="Normal 11 2 2 2 5 2 5" xfId="9694"/>
    <cellStyle name="Normal 11 2 2 2 5 3" xfId="2850"/>
    <cellStyle name="Normal 11 2 2 2 5 3 2" xfId="10660"/>
    <cellStyle name="Normal 11 2 2 2 5 4" xfId="4870"/>
    <cellStyle name="Normal 11 2 2 2 5 4 2" xfId="12590"/>
    <cellStyle name="Normal 11 2 2 2 5 5" xfId="6800"/>
    <cellStyle name="Normal 11 2 2 2 5 5 2" xfId="14520"/>
    <cellStyle name="Normal 11 2 2 2 5 6" xfId="8730"/>
    <cellStyle name="Normal 11 2 2 2 6" xfId="1399"/>
    <cellStyle name="Normal 11 2 2 2 6 2" xfId="3332"/>
    <cellStyle name="Normal 11 2 2 2 6 2 2" xfId="11142"/>
    <cellStyle name="Normal 11 2 2 2 6 3" xfId="5352"/>
    <cellStyle name="Normal 11 2 2 2 6 3 2" xfId="13072"/>
    <cellStyle name="Normal 11 2 2 2 6 4" xfId="7282"/>
    <cellStyle name="Normal 11 2 2 2 6 4 2" xfId="15002"/>
    <cellStyle name="Normal 11 2 2 2 6 5" xfId="9212"/>
    <cellStyle name="Normal 11 2 2 2 7" xfId="2368"/>
    <cellStyle name="Normal 11 2 2 2 7 2" xfId="10178"/>
    <cellStyle name="Normal 11 2 2 2 8" xfId="4388"/>
    <cellStyle name="Normal 11 2 2 2 8 2" xfId="12108"/>
    <cellStyle name="Normal 11 2 2 2 9" xfId="6318"/>
    <cellStyle name="Normal 11 2 2 2 9 2" xfId="14038"/>
    <cellStyle name="Normal 11 2 2 3" xfId="385"/>
    <cellStyle name="Normal 11 2 2 3 2" xfId="545"/>
    <cellStyle name="Normal 11 2 2 3 2 2" xfId="1093"/>
    <cellStyle name="Normal 11 2 2 3 2 2 2" xfId="2081"/>
    <cellStyle name="Normal 11 2 2 3 2 2 2 2" xfId="4014"/>
    <cellStyle name="Normal 11 2 2 3 2 2 2 2 2" xfId="11824"/>
    <cellStyle name="Normal 11 2 2 3 2 2 2 3" xfId="6034"/>
    <cellStyle name="Normal 11 2 2 3 2 2 2 3 2" xfId="13754"/>
    <cellStyle name="Normal 11 2 2 3 2 2 2 4" xfId="7964"/>
    <cellStyle name="Normal 11 2 2 3 2 2 2 4 2" xfId="15684"/>
    <cellStyle name="Normal 11 2 2 3 2 2 2 5" xfId="9894"/>
    <cellStyle name="Normal 11 2 2 3 2 2 3" xfId="3050"/>
    <cellStyle name="Normal 11 2 2 3 2 2 3 2" xfId="10860"/>
    <cellStyle name="Normal 11 2 2 3 2 2 4" xfId="5070"/>
    <cellStyle name="Normal 11 2 2 3 2 2 4 2" xfId="12790"/>
    <cellStyle name="Normal 11 2 2 3 2 2 5" xfId="7000"/>
    <cellStyle name="Normal 11 2 2 3 2 2 5 2" xfId="14720"/>
    <cellStyle name="Normal 11 2 2 3 2 2 6" xfId="8930"/>
    <cellStyle name="Normal 11 2 2 3 2 3" xfId="1599"/>
    <cellStyle name="Normal 11 2 2 3 2 3 2" xfId="3532"/>
    <cellStyle name="Normal 11 2 2 3 2 3 2 2" xfId="11342"/>
    <cellStyle name="Normal 11 2 2 3 2 3 3" xfId="5552"/>
    <cellStyle name="Normal 11 2 2 3 2 3 3 2" xfId="13272"/>
    <cellStyle name="Normal 11 2 2 3 2 3 4" xfId="7482"/>
    <cellStyle name="Normal 11 2 2 3 2 3 4 2" xfId="15202"/>
    <cellStyle name="Normal 11 2 2 3 2 3 5" xfId="9412"/>
    <cellStyle name="Normal 11 2 2 3 2 4" xfId="2568"/>
    <cellStyle name="Normal 11 2 2 3 2 4 2" xfId="10378"/>
    <cellStyle name="Normal 11 2 2 3 2 5" xfId="4588"/>
    <cellStyle name="Normal 11 2 2 3 2 5 2" xfId="12308"/>
    <cellStyle name="Normal 11 2 2 3 2 6" xfId="6518"/>
    <cellStyle name="Normal 11 2 2 3 2 6 2" xfId="14238"/>
    <cellStyle name="Normal 11 2 2 3 2 7" xfId="8448"/>
    <cellStyle name="Normal 11 2 2 3 3" xfId="707"/>
    <cellStyle name="Normal 11 2 2 3 3 2" xfId="1254"/>
    <cellStyle name="Normal 11 2 2 3 3 2 2" xfId="2241"/>
    <cellStyle name="Normal 11 2 2 3 3 2 2 2" xfId="4174"/>
    <cellStyle name="Normal 11 2 2 3 3 2 2 2 2" xfId="11984"/>
    <cellStyle name="Normal 11 2 2 3 3 2 2 3" xfId="6194"/>
    <cellStyle name="Normal 11 2 2 3 3 2 2 3 2" xfId="13914"/>
    <cellStyle name="Normal 11 2 2 3 3 2 2 4" xfId="8124"/>
    <cellStyle name="Normal 11 2 2 3 3 2 2 4 2" xfId="15844"/>
    <cellStyle name="Normal 11 2 2 3 3 2 2 5" xfId="10054"/>
    <cellStyle name="Normal 11 2 2 3 3 2 3" xfId="3211"/>
    <cellStyle name="Normal 11 2 2 3 3 2 3 2" xfId="11021"/>
    <cellStyle name="Normal 11 2 2 3 3 2 4" xfId="5231"/>
    <cellStyle name="Normal 11 2 2 3 3 2 4 2" xfId="12951"/>
    <cellStyle name="Normal 11 2 2 3 3 2 5" xfId="7161"/>
    <cellStyle name="Normal 11 2 2 3 3 2 5 2" xfId="14881"/>
    <cellStyle name="Normal 11 2 2 3 3 2 6" xfId="9091"/>
    <cellStyle name="Normal 11 2 2 3 3 3" xfId="1760"/>
    <cellStyle name="Normal 11 2 2 3 3 3 2" xfId="3693"/>
    <cellStyle name="Normal 11 2 2 3 3 3 2 2" xfId="11503"/>
    <cellStyle name="Normal 11 2 2 3 3 3 3" xfId="5713"/>
    <cellStyle name="Normal 11 2 2 3 3 3 3 2" xfId="13433"/>
    <cellStyle name="Normal 11 2 2 3 3 3 4" xfId="7643"/>
    <cellStyle name="Normal 11 2 2 3 3 3 4 2" xfId="15363"/>
    <cellStyle name="Normal 11 2 2 3 3 3 5" xfId="9573"/>
    <cellStyle name="Normal 11 2 2 3 3 4" xfId="2729"/>
    <cellStyle name="Normal 11 2 2 3 3 4 2" xfId="10539"/>
    <cellStyle name="Normal 11 2 2 3 3 5" xfId="4749"/>
    <cellStyle name="Normal 11 2 2 3 3 5 2" xfId="12469"/>
    <cellStyle name="Normal 11 2 2 3 3 6" xfId="6679"/>
    <cellStyle name="Normal 11 2 2 3 3 6 2" xfId="14399"/>
    <cellStyle name="Normal 11 2 2 3 3 7" xfId="8609"/>
    <cellStyle name="Normal 11 2 2 3 4" xfId="933"/>
    <cellStyle name="Normal 11 2 2 3 4 2" xfId="1921"/>
    <cellStyle name="Normal 11 2 2 3 4 2 2" xfId="3854"/>
    <cellStyle name="Normal 11 2 2 3 4 2 2 2" xfId="11664"/>
    <cellStyle name="Normal 11 2 2 3 4 2 3" xfId="5874"/>
    <cellStyle name="Normal 11 2 2 3 4 2 3 2" xfId="13594"/>
    <cellStyle name="Normal 11 2 2 3 4 2 4" xfId="7804"/>
    <cellStyle name="Normal 11 2 2 3 4 2 4 2" xfId="15524"/>
    <cellStyle name="Normal 11 2 2 3 4 2 5" xfId="9734"/>
    <cellStyle name="Normal 11 2 2 3 4 3" xfId="2890"/>
    <cellStyle name="Normal 11 2 2 3 4 3 2" xfId="10700"/>
    <cellStyle name="Normal 11 2 2 3 4 4" xfId="4910"/>
    <cellStyle name="Normal 11 2 2 3 4 4 2" xfId="12630"/>
    <cellStyle name="Normal 11 2 2 3 4 5" xfId="6840"/>
    <cellStyle name="Normal 11 2 2 3 4 5 2" xfId="14560"/>
    <cellStyle name="Normal 11 2 2 3 4 6" xfId="8770"/>
    <cellStyle name="Normal 11 2 2 3 5" xfId="1439"/>
    <cellStyle name="Normal 11 2 2 3 5 2" xfId="3372"/>
    <cellStyle name="Normal 11 2 2 3 5 2 2" xfId="11182"/>
    <cellStyle name="Normal 11 2 2 3 5 3" xfId="5392"/>
    <cellStyle name="Normal 11 2 2 3 5 3 2" xfId="13112"/>
    <cellStyle name="Normal 11 2 2 3 5 4" xfId="7322"/>
    <cellStyle name="Normal 11 2 2 3 5 4 2" xfId="15042"/>
    <cellStyle name="Normal 11 2 2 3 5 5" xfId="9252"/>
    <cellStyle name="Normal 11 2 2 3 6" xfId="2408"/>
    <cellStyle name="Normal 11 2 2 3 6 2" xfId="10218"/>
    <cellStyle name="Normal 11 2 2 3 7" xfId="4428"/>
    <cellStyle name="Normal 11 2 2 3 7 2" xfId="12148"/>
    <cellStyle name="Normal 11 2 2 3 8" xfId="6358"/>
    <cellStyle name="Normal 11 2 2 3 8 2" xfId="14078"/>
    <cellStyle name="Normal 11 2 2 3 9" xfId="8288"/>
    <cellStyle name="Normal 11 2 2 4" xfId="465"/>
    <cellStyle name="Normal 11 2 2 4 2" xfId="1013"/>
    <cellStyle name="Normal 11 2 2 4 2 2" xfId="2001"/>
    <cellStyle name="Normal 11 2 2 4 2 2 2" xfId="3934"/>
    <cellStyle name="Normal 11 2 2 4 2 2 2 2" xfId="11744"/>
    <cellStyle name="Normal 11 2 2 4 2 2 3" xfId="5954"/>
    <cellStyle name="Normal 11 2 2 4 2 2 3 2" xfId="13674"/>
    <cellStyle name="Normal 11 2 2 4 2 2 4" xfId="7884"/>
    <cellStyle name="Normal 11 2 2 4 2 2 4 2" xfId="15604"/>
    <cellStyle name="Normal 11 2 2 4 2 2 5" xfId="9814"/>
    <cellStyle name="Normal 11 2 2 4 2 3" xfId="2970"/>
    <cellStyle name="Normal 11 2 2 4 2 3 2" xfId="10780"/>
    <cellStyle name="Normal 11 2 2 4 2 4" xfId="4990"/>
    <cellStyle name="Normal 11 2 2 4 2 4 2" xfId="12710"/>
    <cellStyle name="Normal 11 2 2 4 2 5" xfId="6920"/>
    <cellStyle name="Normal 11 2 2 4 2 5 2" xfId="14640"/>
    <cellStyle name="Normal 11 2 2 4 2 6" xfId="8850"/>
    <cellStyle name="Normal 11 2 2 4 3" xfId="1519"/>
    <cellStyle name="Normal 11 2 2 4 3 2" xfId="3452"/>
    <cellStyle name="Normal 11 2 2 4 3 2 2" xfId="11262"/>
    <cellStyle name="Normal 11 2 2 4 3 3" xfId="5472"/>
    <cellStyle name="Normal 11 2 2 4 3 3 2" xfId="13192"/>
    <cellStyle name="Normal 11 2 2 4 3 4" xfId="7402"/>
    <cellStyle name="Normal 11 2 2 4 3 4 2" xfId="15122"/>
    <cellStyle name="Normal 11 2 2 4 3 5" xfId="9332"/>
    <cellStyle name="Normal 11 2 2 4 4" xfId="2488"/>
    <cellStyle name="Normal 11 2 2 4 4 2" xfId="10298"/>
    <cellStyle name="Normal 11 2 2 4 5" xfId="4508"/>
    <cellStyle name="Normal 11 2 2 4 5 2" xfId="12228"/>
    <cellStyle name="Normal 11 2 2 4 6" xfId="6438"/>
    <cellStyle name="Normal 11 2 2 4 6 2" xfId="14158"/>
    <cellStyle name="Normal 11 2 2 4 7" xfId="8368"/>
    <cellStyle name="Normal 11 2 2 5" xfId="627"/>
    <cellStyle name="Normal 11 2 2 5 2" xfId="1174"/>
    <cellStyle name="Normal 11 2 2 5 2 2" xfId="2161"/>
    <cellStyle name="Normal 11 2 2 5 2 2 2" xfId="4094"/>
    <cellStyle name="Normal 11 2 2 5 2 2 2 2" xfId="11904"/>
    <cellStyle name="Normal 11 2 2 5 2 2 3" xfId="6114"/>
    <cellStyle name="Normal 11 2 2 5 2 2 3 2" xfId="13834"/>
    <cellStyle name="Normal 11 2 2 5 2 2 4" xfId="8044"/>
    <cellStyle name="Normal 11 2 2 5 2 2 4 2" xfId="15764"/>
    <cellStyle name="Normal 11 2 2 5 2 2 5" xfId="9974"/>
    <cellStyle name="Normal 11 2 2 5 2 3" xfId="3131"/>
    <cellStyle name="Normal 11 2 2 5 2 3 2" xfId="10941"/>
    <cellStyle name="Normal 11 2 2 5 2 4" xfId="5151"/>
    <cellStyle name="Normal 11 2 2 5 2 4 2" xfId="12871"/>
    <cellStyle name="Normal 11 2 2 5 2 5" xfId="7081"/>
    <cellStyle name="Normal 11 2 2 5 2 5 2" xfId="14801"/>
    <cellStyle name="Normal 11 2 2 5 2 6" xfId="9011"/>
    <cellStyle name="Normal 11 2 2 5 3" xfId="1680"/>
    <cellStyle name="Normal 11 2 2 5 3 2" xfId="3613"/>
    <cellStyle name="Normal 11 2 2 5 3 2 2" xfId="11423"/>
    <cellStyle name="Normal 11 2 2 5 3 3" xfId="5633"/>
    <cellStyle name="Normal 11 2 2 5 3 3 2" xfId="13353"/>
    <cellStyle name="Normal 11 2 2 5 3 4" xfId="7563"/>
    <cellStyle name="Normal 11 2 2 5 3 4 2" xfId="15283"/>
    <cellStyle name="Normal 11 2 2 5 3 5" xfId="9493"/>
    <cellStyle name="Normal 11 2 2 5 4" xfId="2649"/>
    <cellStyle name="Normal 11 2 2 5 4 2" xfId="10459"/>
    <cellStyle name="Normal 11 2 2 5 5" xfId="4669"/>
    <cellStyle name="Normal 11 2 2 5 5 2" xfId="12389"/>
    <cellStyle name="Normal 11 2 2 5 6" xfId="6599"/>
    <cellStyle name="Normal 11 2 2 5 6 2" xfId="14319"/>
    <cellStyle name="Normal 11 2 2 5 7" xfId="8529"/>
    <cellStyle name="Normal 11 2 2 6" xfId="845"/>
    <cellStyle name="Normal 11 2 2 6 2" xfId="1841"/>
    <cellStyle name="Normal 11 2 2 6 2 2" xfId="3774"/>
    <cellStyle name="Normal 11 2 2 6 2 2 2" xfId="11584"/>
    <cellStyle name="Normal 11 2 2 6 2 3" xfId="5794"/>
    <cellStyle name="Normal 11 2 2 6 2 3 2" xfId="13514"/>
    <cellStyle name="Normal 11 2 2 6 2 4" xfId="7724"/>
    <cellStyle name="Normal 11 2 2 6 2 4 2" xfId="15444"/>
    <cellStyle name="Normal 11 2 2 6 2 5" xfId="9654"/>
    <cellStyle name="Normal 11 2 2 6 3" xfId="2810"/>
    <cellStyle name="Normal 11 2 2 6 3 2" xfId="10620"/>
    <cellStyle name="Normal 11 2 2 6 4" xfId="4830"/>
    <cellStyle name="Normal 11 2 2 6 4 2" xfId="12550"/>
    <cellStyle name="Normal 11 2 2 6 5" xfId="6760"/>
    <cellStyle name="Normal 11 2 2 6 5 2" xfId="14480"/>
    <cellStyle name="Normal 11 2 2 6 6" xfId="8690"/>
    <cellStyle name="Normal 11 2 2 7" xfId="1359"/>
    <cellStyle name="Normal 11 2 2 7 2" xfId="3292"/>
    <cellStyle name="Normal 11 2 2 7 2 2" xfId="11102"/>
    <cellStyle name="Normal 11 2 2 7 3" xfId="5312"/>
    <cellStyle name="Normal 11 2 2 7 3 2" xfId="13032"/>
    <cellStyle name="Normal 11 2 2 7 4" xfId="7242"/>
    <cellStyle name="Normal 11 2 2 7 4 2" xfId="14962"/>
    <cellStyle name="Normal 11 2 2 7 5" xfId="9172"/>
    <cellStyle name="Normal 11 2 2 8" xfId="2328"/>
    <cellStyle name="Normal 11 2 2 8 2" xfId="10138"/>
    <cellStyle name="Normal 11 2 2 9" xfId="4348"/>
    <cellStyle name="Normal 11 2 2 9 2" xfId="12068"/>
    <cellStyle name="Normal 11 2 3" xfId="325"/>
    <cellStyle name="Normal 11 2 3 10" xfId="8228"/>
    <cellStyle name="Normal 11 2 3 2" xfId="405"/>
    <cellStyle name="Normal 11 2 3 2 2" xfId="565"/>
    <cellStyle name="Normal 11 2 3 2 2 2" xfId="1113"/>
    <cellStyle name="Normal 11 2 3 2 2 2 2" xfId="2101"/>
    <cellStyle name="Normal 11 2 3 2 2 2 2 2" xfId="4034"/>
    <cellStyle name="Normal 11 2 3 2 2 2 2 2 2" xfId="11844"/>
    <cellStyle name="Normal 11 2 3 2 2 2 2 3" xfId="6054"/>
    <cellStyle name="Normal 11 2 3 2 2 2 2 3 2" xfId="13774"/>
    <cellStyle name="Normal 11 2 3 2 2 2 2 4" xfId="7984"/>
    <cellStyle name="Normal 11 2 3 2 2 2 2 4 2" xfId="15704"/>
    <cellStyle name="Normal 11 2 3 2 2 2 2 5" xfId="9914"/>
    <cellStyle name="Normal 11 2 3 2 2 2 3" xfId="3070"/>
    <cellStyle name="Normal 11 2 3 2 2 2 3 2" xfId="10880"/>
    <cellStyle name="Normal 11 2 3 2 2 2 4" xfId="5090"/>
    <cellStyle name="Normal 11 2 3 2 2 2 4 2" xfId="12810"/>
    <cellStyle name="Normal 11 2 3 2 2 2 5" xfId="7020"/>
    <cellStyle name="Normal 11 2 3 2 2 2 5 2" xfId="14740"/>
    <cellStyle name="Normal 11 2 3 2 2 2 6" xfId="8950"/>
    <cellStyle name="Normal 11 2 3 2 2 3" xfId="1619"/>
    <cellStyle name="Normal 11 2 3 2 2 3 2" xfId="3552"/>
    <cellStyle name="Normal 11 2 3 2 2 3 2 2" xfId="11362"/>
    <cellStyle name="Normal 11 2 3 2 2 3 3" xfId="5572"/>
    <cellStyle name="Normal 11 2 3 2 2 3 3 2" xfId="13292"/>
    <cellStyle name="Normal 11 2 3 2 2 3 4" xfId="7502"/>
    <cellStyle name="Normal 11 2 3 2 2 3 4 2" xfId="15222"/>
    <cellStyle name="Normal 11 2 3 2 2 3 5" xfId="9432"/>
    <cellStyle name="Normal 11 2 3 2 2 4" xfId="2588"/>
    <cellStyle name="Normal 11 2 3 2 2 4 2" xfId="10398"/>
    <cellStyle name="Normal 11 2 3 2 2 5" xfId="4608"/>
    <cellStyle name="Normal 11 2 3 2 2 5 2" xfId="12328"/>
    <cellStyle name="Normal 11 2 3 2 2 6" xfId="6538"/>
    <cellStyle name="Normal 11 2 3 2 2 6 2" xfId="14258"/>
    <cellStyle name="Normal 11 2 3 2 2 7" xfId="8468"/>
    <cellStyle name="Normal 11 2 3 2 3" xfId="727"/>
    <cellStyle name="Normal 11 2 3 2 3 2" xfId="1274"/>
    <cellStyle name="Normal 11 2 3 2 3 2 2" xfId="2261"/>
    <cellStyle name="Normal 11 2 3 2 3 2 2 2" xfId="4194"/>
    <cellStyle name="Normal 11 2 3 2 3 2 2 2 2" xfId="12004"/>
    <cellStyle name="Normal 11 2 3 2 3 2 2 3" xfId="6214"/>
    <cellStyle name="Normal 11 2 3 2 3 2 2 3 2" xfId="13934"/>
    <cellStyle name="Normal 11 2 3 2 3 2 2 4" xfId="8144"/>
    <cellStyle name="Normal 11 2 3 2 3 2 2 4 2" xfId="15864"/>
    <cellStyle name="Normal 11 2 3 2 3 2 2 5" xfId="10074"/>
    <cellStyle name="Normal 11 2 3 2 3 2 3" xfId="3231"/>
    <cellStyle name="Normal 11 2 3 2 3 2 3 2" xfId="11041"/>
    <cellStyle name="Normal 11 2 3 2 3 2 4" xfId="5251"/>
    <cellStyle name="Normal 11 2 3 2 3 2 4 2" xfId="12971"/>
    <cellStyle name="Normal 11 2 3 2 3 2 5" xfId="7181"/>
    <cellStyle name="Normal 11 2 3 2 3 2 5 2" xfId="14901"/>
    <cellStyle name="Normal 11 2 3 2 3 2 6" xfId="9111"/>
    <cellStyle name="Normal 11 2 3 2 3 3" xfId="1780"/>
    <cellStyle name="Normal 11 2 3 2 3 3 2" xfId="3713"/>
    <cellStyle name="Normal 11 2 3 2 3 3 2 2" xfId="11523"/>
    <cellStyle name="Normal 11 2 3 2 3 3 3" xfId="5733"/>
    <cellStyle name="Normal 11 2 3 2 3 3 3 2" xfId="13453"/>
    <cellStyle name="Normal 11 2 3 2 3 3 4" xfId="7663"/>
    <cellStyle name="Normal 11 2 3 2 3 3 4 2" xfId="15383"/>
    <cellStyle name="Normal 11 2 3 2 3 3 5" xfId="9593"/>
    <cellStyle name="Normal 11 2 3 2 3 4" xfId="2749"/>
    <cellStyle name="Normal 11 2 3 2 3 4 2" xfId="10559"/>
    <cellStyle name="Normal 11 2 3 2 3 5" xfId="4769"/>
    <cellStyle name="Normal 11 2 3 2 3 5 2" xfId="12489"/>
    <cellStyle name="Normal 11 2 3 2 3 6" xfId="6699"/>
    <cellStyle name="Normal 11 2 3 2 3 6 2" xfId="14419"/>
    <cellStyle name="Normal 11 2 3 2 3 7" xfId="8629"/>
    <cellStyle name="Normal 11 2 3 2 4" xfId="953"/>
    <cellStyle name="Normal 11 2 3 2 4 2" xfId="1941"/>
    <cellStyle name="Normal 11 2 3 2 4 2 2" xfId="3874"/>
    <cellStyle name="Normal 11 2 3 2 4 2 2 2" xfId="11684"/>
    <cellStyle name="Normal 11 2 3 2 4 2 3" xfId="5894"/>
    <cellStyle name="Normal 11 2 3 2 4 2 3 2" xfId="13614"/>
    <cellStyle name="Normal 11 2 3 2 4 2 4" xfId="7824"/>
    <cellStyle name="Normal 11 2 3 2 4 2 4 2" xfId="15544"/>
    <cellStyle name="Normal 11 2 3 2 4 2 5" xfId="9754"/>
    <cellStyle name="Normal 11 2 3 2 4 3" xfId="2910"/>
    <cellStyle name="Normal 11 2 3 2 4 3 2" xfId="10720"/>
    <cellStyle name="Normal 11 2 3 2 4 4" xfId="4930"/>
    <cellStyle name="Normal 11 2 3 2 4 4 2" xfId="12650"/>
    <cellStyle name="Normal 11 2 3 2 4 5" xfId="6860"/>
    <cellStyle name="Normal 11 2 3 2 4 5 2" xfId="14580"/>
    <cellStyle name="Normal 11 2 3 2 4 6" xfId="8790"/>
    <cellStyle name="Normal 11 2 3 2 5" xfId="1459"/>
    <cellStyle name="Normal 11 2 3 2 5 2" xfId="3392"/>
    <cellStyle name="Normal 11 2 3 2 5 2 2" xfId="11202"/>
    <cellStyle name="Normal 11 2 3 2 5 3" xfId="5412"/>
    <cellStyle name="Normal 11 2 3 2 5 3 2" xfId="13132"/>
    <cellStyle name="Normal 11 2 3 2 5 4" xfId="7342"/>
    <cellStyle name="Normal 11 2 3 2 5 4 2" xfId="15062"/>
    <cellStyle name="Normal 11 2 3 2 5 5" xfId="9272"/>
    <cellStyle name="Normal 11 2 3 2 6" xfId="2428"/>
    <cellStyle name="Normal 11 2 3 2 6 2" xfId="10238"/>
    <cellStyle name="Normal 11 2 3 2 7" xfId="4448"/>
    <cellStyle name="Normal 11 2 3 2 7 2" xfId="12168"/>
    <cellStyle name="Normal 11 2 3 2 8" xfId="6378"/>
    <cellStyle name="Normal 11 2 3 2 8 2" xfId="14098"/>
    <cellStyle name="Normal 11 2 3 2 9" xfId="8308"/>
    <cellStyle name="Normal 11 2 3 3" xfId="485"/>
    <cellStyle name="Normal 11 2 3 3 2" xfId="1033"/>
    <cellStyle name="Normal 11 2 3 3 2 2" xfId="2021"/>
    <cellStyle name="Normal 11 2 3 3 2 2 2" xfId="3954"/>
    <cellStyle name="Normal 11 2 3 3 2 2 2 2" xfId="11764"/>
    <cellStyle name="Normal 11 2 3 3 2 2 3" xfId="5974"/>
    <cellStyle name="Normal 11 2 3 3 2 2 3 2" xfId="13694"/>
    <cellStyle name="Normal 11 2 3 3 2 2 4" xfId="7904"/>
    <cellStyle name="Normal 11 2 3 3 2 2 4 2" xfId="15624"/>
    <cellStyle name="Normal 11 2 3 3 2 2 5" xfId="9834"/>
    <cellStyle name="Normal 11 2 3 3 2 3" xfId="2990"/>
    <cellStyle name="Normal 11 2 3 3 2 3 2" xfId="10800"/>
    <cellStyle name="Normal 11 2 3 3 2 4" xfId="5010"/>
    <cellStyle name="Normal 11 2 3 3 2 4 2" xfId="12730"/>
    <cellStyle name="Normal 11 2 3 3 2 5" xfId="6940"/>
    <cellStyle name="Normal 11 2 3 3 2 5 2" xfId="14660"/>
    <cellStyle name="Normal 11 2 3 3 2 6" xfId="8870"/>
    <cellStyle name="Normal 11 2 3 3 3" xfId="1539"/>
    <cellStyle name="Normal 11 2 3 3 3 2" xfId="3472"/>
    <cellStyle name="Normal 11 2 3 3 3 2 2" xfId="11282"/>
    <cellStyle name="Normal 11 2 3 3 3 3" xfId="5492"/>
    <cellStyle name="Normal 11 2 3 3 3 3 2" xfId="13212"/>
    <cellStyle name="Normal 11 2 3 3 3 4" xfId="7422"/>
    <cellStyle name="Normal 11 2 3 3 3 4 2" xfId="15142"/>
    <cellStyle name="Normal 11 2 3 3 3 5" xfId="9352"/>
    <cellStyle name="Normal 11 2 3 3 4" xfId="2508"/>
    <cellStyle name="Normal 11 2 3 3 4 2" xfId="10318"/>
    <cellStyle name="Normal 11 2 3 3 5" xfId="4528"/>
    <cellStyle name="Normal 11 2 3 3 5 2" xfId="12248"/>
    <cellStyle name="Normal 11 2 3 3 6" xfId="6458"/>
    <cellStyle name="Normal 11 2 3 3 6 2" xfId="14178"/>
    <cellStyle name="Normal 11 2 3 3 7" xfId="8388"/>
    <cellStyle name="Normal 11 2 3 4" xfId="647"/>
    <cellStyle name="Normal 11 2 3 4 2" xfId="1194"/>
    <cellStyle name="Normal 11 2 3 4 2 2" xfId="2181"/>
    <cellStyle name="Normal 11 2 3 4 2 2 2" xfId="4114"/>
    <cellStyle name="Normal 11 2 3 4 2 2 2 2" xfId="11924"/>
    <cellStyle name="Normal 11 2 3 4 2 2 3" xfId="6134"/>
    <cellStyle name="Normal 11 2 3 4 2 2 3 2" xfId="13854"/>
    <cellStyle name="Normal 11 2 3 4 2 2 4" xfId="8064"/>
    <cellStyle name="Normal 11 2 3 4 2 2 4 2" xfId="15784"/>
    <cellStyle name="Normal 11 2 3 4 2 2 5" xfId="9994"/>
    <cellStyle name="Normal 11 2 3 4 2 3" xfId="3151"/>
    <cellStyle name="Normal 11 2 3 4 2 3 2" xfId="10961"/>
    <cellStyle name="Normal 11 2 3 4 2 4" xfId="5171"/>
    <cellStyle name="Normal 11 2 3 4 2 4 2" xfId="12891"/>
    <cellStyle name="Normal 11 2 3 4 2 5" xfId="7101"/>
    <cellStyle name="Normal 11 2 3 4 2 5 2" xfId="14821"/>
    <cellStyle name="Normal 11 2 3 4 2 6" xfId="9031"/>
    <cellStyle name="Normal 11 2 3 4 3" xfId="1700"/>
    <cellStyle name="Normal 11 2 3 4 3 2" xfId="3633"/>
    <cellStyle name="Normal 11 2 3 4 3 2 2" xfId="11443"/>
    <cellStyle name="Normal 11 2 3 4 3 3" xfId="5653"/>
    <cellStyle name="Normal 11 2 3 4 3 3 2" xfId="13373"/>
    <cellStyle name="Normal 11 2 3 4 3 4" xfId="7583"/>
    <cellStyle name="Normal 11 2 3 4 3 4 2" xfId="15303"/>
    <cellStyle name="Normal 11 2 3 4 3 5" xfId="9513"/>
    <cellStyle name="Normal 11 2 3 4 4" xfId="2669"/>
    <cellStyle name="Normal 11 2 3 4 4 2" xfId="10479"/>
    <cellStyle name="Normal 11 2 3 4 5" xfId="4689"/>
    <cellStyle name="Normal 11 2 3 4 5 2" xfId="12409"/>
    <cellStyle name="Normal 11 2 3 4 6" xfId="6619"/>
    <cellStyle name="Normal 11 2 3 4 6 2" xfId="14339"/>
    <cellStyle name="Normal 11 2 3 4 7" xfId="8549"/>
    <cellStyle name="Normal 11 2 3 5" xfId="873"/>
    <cellStyle name="Normal 11 2 3 5 2" xfId="1861"/>
    <cellStyle name="Normal 11 2 3 5 2 2" xfId="3794"/>
    <cellStyle name="Normal 11 2 3 5 2 2 2" xfId="11604"/>
    <cellStyle name="Normal 11 2 3 5 2 3" xfId="5814"/>
    <cellStyle name="Normal 11 2 3 5 2 3 2" xfId="13534"/>
    <cellStyle name="Normal 11 2 3 5 2 4" xfId="7744"/>
    <cellStyle name="Normal 11 2 3 5 2 4 2" xfId="15464"/>
    <cellStyle name="Normal 11 2 3 5 2 5" xfId="9674"/>
    <cellStyle name="Normal 11 2 3 5 3" xfId="2830"/>
    <cellStyle name="Normal 11 2 3 5 3 2" xfId="10640"/>
    <cellStyle name="Normal 11 2 3 5 4" xfId="4850"/>
    <cellStyle name="Normal 11 2 3 5 4 2" xfId="12570"/>
    <cellStyle name="Normal 11 2 3 5 5" xfId="6780"/>
    <cellStyle name="Normal 11 2 3 5 5 2" xfId="14500"/>
    <cellStyle name="Normal 11 2 3 5 6" xfId="8710"/>
    <cellStyle name="Normal 11 2 3 6" xfId="1379"/>
    <cellStyle name="Normal 11 2 3 6 2" xfId="3312"/>
    <cellStyle name="Normal 11 2 3 6 2 2" xfId="11122"/>
    <cellStyle name="Normal 11 2 3 6 3" xfId="5332"/>
    <cellStyle name="Normal 11 2 3 6 3 2" xfId="13052"/>
    <cellStyle name="Normal 11 2 3 6 4" xfId="7262"/>
    <cellStyle name="Normal 11 2 3 6 4 2" xfId="14982"/>
    <cellStyle name="Normal 11 2 3 6 5" xfId="9192"/>
    <cellStyle name="Normal 11 2 3 7" xfId="2348"/>
    <cellStyle name="Normal 11 2 3 7 2" xfId="10158"/>
    <cellStyle name="Normal 11 2 3 8" xfId="4368"/>
    <cellStyle name="Normal 11 2 3 8 2" xfId="12088"/>
    <cellStyle name="Normal 11 2 3 9" xfId="6298"/>
    <cellStyle name="Normal 11 2 3 9 2" xfId="14018"/>
    <cellStyle name="Normal 11 2 4" xfId="365"/>
    <cellStyle name="Normal 11 2 4 2" xfId="525"/>
    <cellStyle name="Normal 11 2 4 2 2" xfId="1073"/>
    <cellStyle name="Normal 11 2 4 2 2 2" xfId="2061"/>
    <cellStyle name="Normal 11 2 4 2 2 2 2" xfId="3994"/>
    <cellStyle name="Normal 11 2 4 2 2 2 2 2" xfId="11804"/>
    <cellStyle name="Normal 11 2 4 2 2 2 3" xfId="6014"/>
    <cellStyle name="Normal 11 2 4 2 2 2 3 2" xfId="13734"/>
    <cellStyle name="Normal 11 2 4 2 2 2 4" xfId="7944"/>
    <cellStyle name="Normal 11 2 4 2 2 2 4 2" xfId="15664"/>
    <cellStyle name="Normal 11 2 4 2 2 2 5" xfId="9874"/>
    <cellStyle name="Normal 11 2 4 2 2 3" xfId="3030"/>
    <cellStyle name="Normal 11 2 4 2 2 3 2" xfId="10840"/>
    <cellStyle name="Normal 11 2 4 2 2 4" xfId="5050"/>
    <cellStyle name="Normal 11 2 4 2 2 4 2" xfId="12770"/>
    <cellStyle name="Normal 11 2 4 2 2 5" xfId="6980"/>
    <cellStyle name="Normal 11 2 4 2 2 5 2" xfId="14700"/>
    <cellStyle name="Normal 11 2 4 2 2 6" xfId="8910"/>
    <cellStyle name="Normal 11 2 4 2 3" xfId="1579"/>
    <cellStyle name="Normal 11 2 4 2 3 2" xfId="3512"/>
    <cellStyle name="Normal 11 2 4 2 3 2 2" xfId="11322"/>
    <cellStyle name="Normal 11 2 4 2 3 3" xfId="5532"/>
    <cellStyle name="Normal 11 2 4 2 3 3 2" xfId="13252"/>
    <cellStyle name="Normal 11 2 4 2 3 4" xfId="7462"/>
    <cellStyle name="Normal 11 2 4 2 3 4 2" xfId="15182"/>
    <cellStyle name="Normal 11 2 4 2 3 5" xfId="9392"/>
    <cellStyle name="Normal 11 2 4 2 4" xfId="2548"/>
    <cellStyle name="Normal 11 2 4 2 4 2" xfId="10358"/>
    <cellStyle name="Normal 11 2 4 2 5" xfId="4568"/>
    <cellStyle name="Normal 11 2 4 2 5 2" xfId="12288"/>
    <cellStyle name="Normal 11 2 4 2 6" xfId="6498"/>
    <cellStyle name="Normal 11 2 4 2 6 2" xfId="14218"/>
    <cellStyle name="Normal 11 2 4 2 7" xfId="8428"/>
    <cellStyle name="Normal 11 2 4 3" xfId="687"/>
    <cellStyle name="Normal 11 2 4 3 2" xfId="1234"/>
    <cellStyle name="Normal 11 2 4 3 2 2" xfId="2221"/>
    <cellStyle name="Normal 11 2 4 3 2 2 2" xfId="4154"/>
    <cellStyle name="Normal 11 2 4 3 2 2 2 2" xfId="11964"/>
    <cellStyle name="Normal 11 2 4 3 2 2 3" xfId="6174"/>
    <cellStyle name="Normal 11 2 4 3 2 2 3 2" xfId="13894"/>
    <cellStyle name="Normal 11 2 4 3 2 2 4" xfId="8104"/>
    <cellStyle name="Normal 11 2 4 3 2 2 4 2" xfId="15824"/>
    <cellStyle name="Normal 11 2 4 3 2 2 5" xfId="10034"/>
    <cellStyle name="Normal 11 2 4 3 2 3" xfId="3191"/>
    <cellStyle name="Normal 11 2 4 3 2 3 2" xfId="11001"/>
    <cellStyle name="Normal 11 2 4 3 2 4" xfId="5211"/>
    <cellStyle name="Normal 11 2 4 3 2 4 2" xfId="12931"/>
    <cellStyle name="Normal 11 2 4 3 2 5" xfId="7141"/>
    <cellStyle name="Normal 11 2 4 3 2 5 2" xfId="14861"/>
    <cellStyle name="Normal 11 2 4 3 2 6" xfId="9071"/>
    <cellStyle name="Normal 11 2 4 3 3" xfId="1740"/>
    <cellStyle name="Normal 11 2 4 3 3 2" xfId="3673"/>
    <cellStyle name="Normal 11 2 4 3 3 2 2" xfId="11483"/>
    <cellStyle name="Normal 11 2 4 3 3 3" xfId="5693"/>
    <cellStyle name="Normal 11 2 4 3 3 3 2" xfId="13413"/>
    <cellStyle name="Normal 11 2 4 3 3 4" xfId="7623"/>
    <cellStyle name="Normal 11 2 4 3 3 4 2" xfId="15343"/>
    <cellStyle name="Normal 11 2 4 3 3 5" xfId="9553"/>
    <cellStyle name="Normal 11 2 4 3 4" xfId="2709"/>
    <cellStyle name="Normal 11 2 4 3 4 2" xfId="10519"/>
    <cellStyle name="Normal 11 2 4 3 5" xfId="4729"/>
    <cellStyle name="Normal 11 2 4 3 5 2" xfId="12449"/>
    <cellStyle name="Normal 11 2 4 3 6" xfId="6659"/>
    <cellStyle name="Normal 11 2 4 3 6 2" xfId="14379"/>
    <cellStyle name="Normal 11 2 4 3 7" xfId="8589"/>
    <cellStyle name="Normal 11 2 4 4" xfId="913"/>
    <cellStyle name="Normal 11 2 4 4 2" xfId="1901"/>
    <cellStyle name="Normal 11 2 4 4 2 2" xfId="3834"/>
    <cellStyle name="Normal 11 2 4 4 2 2 2" xfId="11644"/>
    <cellStyle name="Normal 11 2 4 4 2 3" xfId="5854"/>
    <cellStyle name="Normal 11 2 4 4 2 3 2" xfId="13574"/>
    <cellStyle name="Normal 11 2 4 4 2 4" xfId="7784"/>
    <cellStyle name="Normal 11 2 4 4 2 4 2" xfId="15504"/>
    <cellStyle name="Normal 11 2 4 4 2 5" xfId="9714"/>
    <cellStyle name="Normal 11 2 4 4 3" xfId="2870"/>
    <cellStyle name="Normal 11 2 4 4 3 2" xfId="10680"/>
    <cellStyle name="Normal 11 2 4 4 4" xfId="4890"/>
    <cellStyle name="Normal 11 2 4 4 4 2" xfId="12610"/>
    <cellStyle name="Normal 11 2 4 4 5" xfId="6820"/>
    <cellStyle name="Normal 11 2 4 4 5 2" xfId="14540"/>
    <cellStyle name="Normal 11 2 4 4 6" xfId="8750"/>
    <cellStyle name="Normal 11 2 4 5" xfId="1419"/>
    <cellStyle name="Normal 11 2 4 5 2" xfId="3352"/>
    <cellStyle name="Normal 11 2 4 5 2 2" xfId="11162"/>
    <cellStyle name="Normal 11 2 4 5 3" xfId="5372"/>
    <cellStyle name="Normal 11 2 4 5 3 2" xfId="13092"/>
    <cellStyle name="Normal 11 2 4 5 4" xfId="7302"/>
    <cellStyle name="Normal 11 2 4 5 4 2" xfId="15022"/>
    <cellStyle name="Normal 11 2 4 5 5" xfId="9232"/>
    <cellStyle name="Normal 11 2 4 6" xfId="2388"/>
    <cellStyle name="Normal 11 2 4 6 2" xfId="10198"/>
    <cellStyle name="Normal 11 2 4 7" xfId="4408"/>
    <cellStyle name="Normal 11 2 4 7 2" xfId="12128"/>
    <cellStyle name="Normal 11 2 4 8" xfId="6338"/>
    <cellStyle name="Normal 11 2 4 8 2" xfId="14058"/>
    <cellStyle name="Normal 11 2 4 9" xfId="8268"/>
    <cellStyle name="Normal 11 2 5" xfId="445"/>
    <cellStyle name="Normal 11 2 5 2" xfId="993"/>
    <cellStyle name="Normal 11 2 5 2 2" xfId="1981"/>
    <cellStyle name="Normal 11 2 5 2 2 2" xfId="3914"/>
    <cellStyle name="Normal 11 2 5 2 2 2 2" xfId="11724"/>
    <cellStyle name="Normal 11 2 5 2 2 3" xfId="5934"/>
    <cellStyle name="Normal 11 2 5 2 2 3 2" xfId="13654"/>
    <cellStyle name="Normal 11 2 5 2 2 4" xfId="7864"/>
    <cellStyle name="Normal 11 2 5 2 2 4 2" xfId="15584"/>
    <cellStyle name="Normal 11 2 5 2 2 5" xfId="9794"/>
    <cellStyle name="Normal 11 2 5 2 3" xfId="2950"/>
    <cellStyle name="Normal 11 2 5 2 3 2" xfId="10760"/>
    <cellStyle name="Normal 11 2 5 2 4" xfId="4970"/>
    <cellStyle name="Normal 11 2 5 2 4 2" xfId="12690"/>
    <cellStyle name="Normal 11 2 5 2 5" xfId="6900"/>
    <cellStyle name="Normal 11 2 5 2 5 2" xfId="14620"/>
    <cellStyle name="Normal 11 2 5 2 6" xfId="8830"/>
    <cellStyle name="Normal 11 2 5 3" xfId="1499"/>
    <cellStyle name="Normal 11 2 5 3 2" xfId="3432"/>
    <cellStyle name="Normal 11 2 5 3 2 2" xfId="11242"/>
    <cellStyle name="Normal 11 2 5 3 3" xfId="5452"/>
    <cellStyle name="Normal 11 2 5 3 3 2" xfId="13172"/>
    <cellStyle name="Normal 11 2 5 3 4" xfId="7382"/>
    <cellStyle name="Normal 11 2 5 3 4 2" xfId="15102"/>
    <cellStyle name="Normal 11 2 5 3 5" xfId="9312"/>
    <cellStyle name="Normal 11 2 5 4" xfId="2468"/>
    <cellStyle name="Normal 11 2 5 4 2" xfId="10278"/>
    <cellStyle name="Normal 11 2 5 5" xfId="4488"/>
    <cellStyle name="Normal 11 2 5 5 2" xfId="12208"/>
    <cellStyle name="Normal 11 2 5 6" xfId="6418"/>
    <cellStyle name="Normal 11 2 5 6 2" xfId="14138"/>
    <cellStyle name="Normal 11 2 5 7" xfId="8348"/>
    <cellStyle name="Normal 11 2 6" xfId="607"/>
    <cellStyle name="Normal 11 2 6 2" xfId="1154"/>
    <cellStyle name="Normal 11 2 6 2 2" xfId="2141"/>
    <cellStyle name="Normal 11 2 6 2 2 2" xfId="4074"/>
    <cellStyle name="Normal 11 2 6 2 2 2 2" xfId="11884"/>
    <cellStyle name="Normal 11 2 6 2 2 3" xfId="6094"/>
    <cellStyle name="Normal 11 2 6 2 2 3 2" xfId="13814"/>
    <cellStyle name="Normal 11 2 6 2 2 4" xfId="8024"/>
    <cellStyle name="Normal 11 2 6 2 2 4 2" xfId="15744"/>
    <cellStyle name="Normal 11 2 6 2 2 5" xfId="9954"/>
    <cellStyle name="Normal 11 2 6 2 3" xfId="3111"/>
    <cellStyle name="Normal 11 2 6 2 3 2" xfId="10921"/>
    <cellStyle name="Normal 11 2 6 2 4" xfId="5131"/>
    <cellStyle name="Normal 11 2 6 2 4 2" xfId="12851"/>
    <cellStyle name="Normal 11 2 6 2 5" xfId="7061"/>
    <cellStyle name="Normal 11 2 6 2 5 2" xfId="14781"/>
    <cellStyle name="Normal 11 2 6 2 6" xfId="8991"/>
    <cellStyle name="Normal 11 2 6 3" xfId="1660"/>
    <cellStyle name="Normal 11 2 6 3 2" xfId="3593"/>
    <cellStyle name="Normal 11 2 6 3 2 2" xfId="11403"/>
    <cellStyle name="Normal 11 2 6 3 3" xfId="5613"/>
    <cellStyle name="Normal 11 2 6 3 3 2" xfId="13333"/>
    <cellStyle name="Normal 11 2 6 3 4" xfId="7543"/>
    <cellStyle name="Normal 11 2 6 3 4 2" xfId="15263"/>
    <cellStyle name="Normal 11 2 6 3 5" xfId="9473"/>
    <cellStyle name="Normal 11 2 6 4" xfId="2629"/>
    <cellStyle name="Normal 11 2 6 4 2" xfId="10439"/>
    <cellStyle name="Normal 11 2 6 5" xfId="4649"/>
    <cellStyle name="Normal 11 2 6 5 2" xfId="12369"/>
    <cellStyle name="Normal 11 2 6 6" xfId="6579"/>
    <cellStyle name="Normal 11 2 6 6 2" xfId="14299"/>
    <cellStyle name="Normal 11 2 6 7" xfId="8509"/>
    <cellStyle name="Normal 11 2 7" xfId="825"/>
    <cellStyle name="Normal 11 2 7 2" xfId="1821"/>
    <cellStyle name="Normal 11 2 7 2 2" xfId="3754"/>
    <cellStyle name="Normal 11 2 7 2 2 2" xfId="11564"/>
    <cellStyle name="Normal 11 2 7 2 3" xfId="5774"/>
    <cellStyle name="Normal 11 2 7 2 3 2" xfId="13494"/>
    <cellStyle name="Normal 11 2 7 2 4" xfId="7704"/>
    <cellStyle name="Normal 11 2 7 2 4 2" xfId="15424"/>
    <cellStyle name="Normal 11 2 7 2 5" xfId="9634"/>
    <cellStyle name="Normal 11 2 7 3" xfId="2790"/>
    <cellStyle name="Normal 11 2 7 3 2" xfId="10600"/>
    <cellStyle name="Normal 11 2 7 4" xfId="4810"/>
    <cellStyle name="Normal 11 2 7 4 2" xfId="12530"/>
    <cellStyle name="Normal 11 2 7 5" xfId="6740"/>
    <cellStyle name="Normal 11 2 7 5 2" xfId="14460"/>
    <cellStyle name="Normal 11 2 7 6" xfId="8670"/>
    <cellStyle name="Normal 11 2 8" xfId="1339"/>
    <cellStyle name="Normal 11 2 8 2" xfId="3272"/>
    <cellStyle name="Normal 11 2 8 2 2" xfId="11082"/>
    <cellStyle name="Normal 11 2 8 3" xfId="5292"/>
    <cellStyle name="Normal 11 2 8 3 2" xfId="13012"/>
    <cellStyle name="Normal 11 2 8 4" xfId="7222"/>
    <cellStyle name="Normal 11 2 8 4 2" xfId="14942"/>
    <cellStyle name="Normal 11 2 8 5" xfId="9152"/>
    <cellStyle name="Normal 11 2 9" xfId="2308"/>
    <cellStyle name="Normal 11 2 9 2" xfId="10118"/>
    <cellStyle name="Normal 11 3" xfId="250"/>
    <cellStyle name="Normal 11 3 10" xfId="6268"/>
    <cellStyle name="Normal 11 3 10 2" xfId="13988"/>
    <cellStyle name="Normal 11 3 11" xfId="8198"/>
    <cellStyle name="Normal 11 3 2" xfId="335"/>
    <cellStyle name="Normal 11 3 2 10" xfId="8238"/>
    <cellStyle name="Normal 11 3 2 2" xfId="415"/>
    <cellStyle name="Normal 11 3 2 2 2" xfId="575"/>
    <cellStyle name="Normal 11 3 2 2 2 2" xfId="1123"/>
    <cellStyle name="Normal 11 3 2 2 2 2 2" xfId="2111"/>
    <cellStyle name="Normal 11 3 2 2 2 2 2 2" xfId="4044"/>
    <cellStyle name="Normal 11 3 2 2 2 2 2 2 2" xfId="11854"/>
    <cellStyle name="Normal 11 3 2 2 2 2 2 3" xfId="6064"/>
    <cellStyle name="Normal 11 3 2 2 2 2 2 3 2" xfId="13784"/>
    <cellStyle name="Normal 11 3 2 2 2 2 2 4" xfId="7994"/>
    <cellStyle name="Normal 11 3 2 2 2 2 2 4 2" xfId="15714"/>
    <cellStyle name="Normal 11 3 2 2 2 2 2 5" xfId="9924"/>
    <cellStyle name="Normal 11 3 2 2 2 2 3" xfId="3080"/>
    <cellStyle name="Normal 11 3 2 2 2 2 3 2" xfId="10890"/>
    <cellStyle name="Normal 11 3 2 2 2 2 4" xfId="5100"/>
    <cellStyle name="Normal 11 3 2 2 2 2 4 2" xfId="12820"/>
    <cellStyle name="Normal 11 3 2 2 2 2 5" xfId="7030"/>
    <cellStyle name="Normal 11 3 2 2 2 2 5 2" xfId="14750"/>
    <cellStyle name="Normal 11 3 2 2 2 2 6" xfId="8960"/>
    <cellStyle name="Normal 11 3 2 2 2 3" xfId="1629"/>
    <cellStyle name="Normal 11 3 2 2 2 3 2" xfId="3562"/>
    <cellStyle name="Normal 11 3 2 2 2 3 2 2" xfId="11372"/>
    <cellStyle name="Normal 11 3 2 2 2 3 3" xfId="5582"/>
    <cellStyle name="Normal 11 3 2 2 2 3 3 2" xfId="13302"/>
    <cellStyle name="Normal 11 3 2 2 2 3 4" xfId="7512"/>
    <cellStyle name="Normal 11 3 2 2 2 3 4 2" xfId="15232"/>
    <cellStyle name="Normal 11 3 2 2 2 3 5" xfId="9442"/>
    <cellStyle name="Normal 11 3 2 2 2 4" xfId="2598"/>
    <cellStyle name="Normal 11 3 2 2 2 4 2" xfId="10408"/>
    <cellStyle name="Normal 11 3 2 2 2 5" xfId="4618"/>
    <cellStyle name="Normal 11 3 2 2 2 5 2" xfId="12338"/>
    <cellStyle name="Normal 11 3 2 2 2 6" xfId="6548"/>
    <cellStyle name="Normal 11 3 2 2 2 6 2" xfId="14268"/>
    <cellStyle name="Normal 11 3 2 2 2 7" xfId="8478"/>
    <cellStyle name="Normal 11 3 2 2 3" xfId="737"/>
    <cellStyle name="Normal 11 3 2 2 3 2" xfId="1284"/>
    <cellStyle name="Normal 11 3 2 2 3 2 2" xfId="2271"/>
    <cellStyle name="Normal 11 3 2 2 3 2 2 2" xfId="4204"/>
    <cellStyle name="Normal 11 3 2 2 3 2 2 2 2" xfId="12014"/>
    <cellStyle name="Normal 11 3 2 2 3 2 2 3" xfId="6224"/>
    <cellStyle name="Normal 11 3 2 2 3 2 2 3 2" xfId="13944"/>
    <cellStyle name="Normal 11 3 2 2 3 2 2 4" xfId="8154"/>
    <cellStyle name="Normal 11 3 2 2 3 2 2 4 2" xfId="15874"/>
    <cellStyle name="Normal 11 3 2 2 3 2 2 5" xfId="10084"/>
    <cellStyle name="Normal 11 3 2 2 3 2 3" xfId="3241"/>
    <cellStyle name="Normal 11 3 2 2 3 2 3 2" xfId="11051"/>
    <cellStyle name="Normal 11 3 2 2 3 2 4" xfId="5261"/>
    <cellStyle name="Normal 11 3 2 2 3 2 4 2" xfId="12981"/>
    <cellStyle name="Normal 11 3 2 2 3 2 5" xfId="7191"/>
    <cellStyle name="Normal 11 3 2 2 3 2 5 2" xfId="14911"/>
    <cellStyle name="Normal 11 3 2 2 3 2 6" xfId="9121"/>
    <cellStyle name="Normal 11 3 2 2 3 3" xfId="1790"/>
    <cellStyle name="Normal 11 3 2 2 3 3 2" xfId="3723"/>
    <cellStyle name="Normal 11 3 2 2 3 3 2 2" xfId="11533"/>
    <cellStyle name="Normal 11 3 2 2 3 3 3" xfId="5743"/>
    <cellStyle name="Normal 11 3 2 2 3 3 3 2" xfId="13463"/>
    <cellStyle name="Normal 11 3 2 2 3 3 4" xfId="7673"/>
    <cellStyle name="Normal 11 3 2 2 3 3 4 2" xfId="15393"/>
    <cellStyle name="Normal 11 3 2 2 3 3 5" xfId="9603"/>
    <cellStyle name="Normal 11 3 2 2 3 4" xfId="2759"/>
    <cellStyle name="Normal 11 3 2 2 3 4 2" xfId="10569"/>
    <cellStyle name="Normal 11 3 2 2 3 5" xfId="4779"/>
    <cellStyle name="Normal 11 3 2 2 3 5 2" xfId="12499"/>
    <cellStyle name="Normal 11 3 2 2 3 6" xfId="6709"/>
    <cellStyle name="Normal 11 3 2 2 3 6 2" xfId="14429"/>
    <cellStyle name="Normal 11 3 2 2 3 7" xfId="8639"/>
    <cellStyle name="Normal 11 3 2 2 4" xfId="963"/>
    <cellStyle name="Normal 11 3 2 2 4 2" xfId="1951"/>
    <cellStyle name="Normal 11 3 2 2 4 2 2" xfId="3884"/>
    <cellStyle name="Normal 11 3 2 2 4 2 2 2" xfId="11694"/>
    <cellStyle name="Normal 11 3 2 2 4 2 3" xfId="5904"/>
    <cellStyle name="Normal 11 3 2 2 4 2 3 2" xfId="13624"/>
    <cellStyle name="Normal 11 3 2 2 4 2 4" xfId="7834"/>
    <cellStyle name="Normal 11 3 2 2 4 2 4 2" xfId="15554"/>
    <cellStyle name="Normal 11 3 2 2 4 2 5" xfId="9764"/>
    <cellStyle name="Normal 11 3 2 2 4 3" xfId="2920"/>
    <cellStyle name="Normal 11 3 2 2 4 3 2" xfId="10730"/>
    <cellStyle name="Normal 11 3 2 2 4 4" xfId="4940"/>
    <cellStyle name="Normal 11 3 2 2 4 4 2" xfId="12660"/>
    <cellStyle name="Normal 11 3 2 2 4 5" xfId="6870"/>
    <cellStyle name="Normal 11 3 2 2 4 5 2" xfId="14590"/>
    <cellStyle name="Normal 11 3 2 2 4 6" xfId="8800"/>
    <cellStyle name="Normal 11 3 2 2 5" xfId="1469"/>
    <cellStyle name="Normal 11 3 2 2 5 2" xfId="3402"/>
    <cellStyle name="Normal 11 3 2 2 5 2 2" xfId="11212"/>
    <cellStyle name="Normal 11 3 2 2 5 3" xfId="5422"/>
    <cellStyle name="Normal 11 3 2 2 5 3 2" xfId="13142"/>
    <cellStyle name="Normal 11 3 2 2 5 4" xfId="7352"/>
    <cellStyle name="Normal 11 3 2 2 5 4 2" xfId="15072"/>
    <cellStyle name="Normal 11 3 2 2 5 5" xfId="9282"/>
    <cellStyle name="Normal 11 3 2 2 6" xfId="2438"/>
    <cellStyle name="Normal 11 3 2 2 6 2" xfId="10248"/>
    <cellStyle name="Normal 11 3 2 2 7" xfId="4458"/>
    <cellStyle name="Normal 11 3 2 2 7 2" xfId="12178"/>
    <cellStyle name="Normal 11 3 2 2 8" xfId="6388"/>
    <cellStyle name="Normal 11 3 2 2 8 2" xfId="14108"/>
    <cellStyle name="Normal 11 3 2 2 9" xfId="8318"/>
    <cellStyle name="Normal 11 3 2 3" xfId="495"/>
    <cellStyle name="Normal 11 3 2 3 2" xfId="1043"/>
    <cellStyle name="Normal 11 3 2 3 2 2" xfId="2031"/>
    <cellStyle name="Normal 11 3 2 3 2 2 2" xfId="3964"/>
    <cellStyle name="Normal 11 3 2 3 2 2 2 2" xfId="11774"/>
    <cellStyle name="Normal 11 3 2 3 2 2 3" xfId="5984"/>
    <cellStyle name="Normal 11 3 2 3 2 2 3 2" xfId="13704"/>
    <cellStyle name="Normal 11 3 2 3 2 2 4" xfId="7914"/>
    <cellStyle name="Normal 11 3 2 3 2 2 4 2" xfId="15634"/>
    <cellStyle name="Normal 11 3 2 3 2 2 5" xfId="9844"/>
    <cellStyle name="Normal 11 3 2 3 2 3" xfId="3000"/>
    <cellStyle name="Normal 11 3 2 3 2 3 2" xfId="10810"/>
    <cellStyle name="Normal 11 3 2 3 2 4" xfId="5020"/>
    <cellStyle name="Normal 11 3 2 3 2 4 2" xfId="12740"/>
    <cellStyle name="Normal 11 3 2 3 2 5" xfId="6950"/>
    <cellStyle name="Normal 11 3 2 3 2 5 2" xfId="14670"/>
    <cellStyle name="Normal 11 3 2 3 2 6" xfId="8880"/>
    <cellStyle name="Normal 11 3 2 3 3" xfId="1549"/>
    <cellStyle name="Normal 11 3 2 3 3 2" xfId="3482"/>
    <cellStyle name="Normal 11 3 2 3 3 2 2" xfId="11292"/>
    <cellStyle name="Normal 11 3 2 3 3 3" xfId="5502"/>
    <cellStyle name="Normal 11 3 2 3 3 3 2" xfId="13222"/>
    <cellStyle name="Normal 11 3 2 3 3 4" xfId="7432"/>
    <cellStyle name="Normal 11 3 2 3 3 4 2" xfId="15152"/>
    <cellStyle name="Normal 11 3 2 3 3 5" xfId="9362"/>
    <cellStyle name="Normal 11 3 2 3 4" xfId="2518"/>
    <cellStyle name="Normal 11 3 2 3 4 2" xfId="10328"/>
    <cellStyle name="Normal 11 3 2 3 5" xfId="4538"/>
    <cellStyle name="Normal 11 3 2 3 5 2" xfId="12258"/>
    <cellStyle name="Normal 11 3 2 3 6" xfId="6468"/>
    <cellStyle name="Normal 11 3 2 3 6 2" xfId="14188"/>
    <cellStyle name="Normal 11 3 2 3 7" xfId="8398"/>
    <cellStyle name="Normal 11 3 2 4" xfId="657"/>
    <cellStyle name="Normal 11 3 2 4 2" xfId="1204"/>
    <cellStyle name="Normal 11 3 2 4 2 2" xfId="2191"/>
    <cellStyle name="Normal 11 3 2 4 2 2 2" xfId="4124"/>
    <cellStyle name="Normal 11 3 2 4 2 2 2 2" xfId="11934"/>
    <cellStyle name="Normal 11 3 2 4 2 2 3" xfId="6144"/>
    <cellStyle name="Normal 11 3 2 4 2 2 3 2" xfId="13864"/>
    <cellStyle name="Normal 11 3 2 4 2 2 4" xfId="8074"/>
    <cellStyle name="Normal 11 3 2 4 2 2 4 2" xfId="15794"/>
    <cellStyle name="Normal 11 3 2 4 2 2 5" xfId="10004"/>
    <cellStyle name="Normal 11 3 2 4 2 3" xfId="3161"/>
    <cellStyle name="Normal 11 3 2 4 2 3 2" xfId="10971"/>
    <cellStyle name="Normal 11 3 2 4 2 4" xfId="5181"/>
    <cellStyle name="Normal 11 3 2 4 2 4 2" xfId="12901"/>
    <cellStyle name="Normal 11 3 2 4 2 5" xfId="7111"/>
    <cellStyle name="Normal 11 3 2 4 2 5 2" xfId="14831"/>
    <cellStyle name="Normal 11 3 2 4 2 6" xfId="9041"/>
    <cellStyle name="Normal 11 3 2 4 3" xfId="1710"/>
    <cellStyle name="Normal 11 3 2 4 3 2" xfId="3643"/>
    <cellStyle name="Normal 11 3 2 4 3 2 2" xfId="11453"/>
    <cellStyle name="Normal 11 3 2 4 3 3" xfId="5663"/>
    <cellStyle name="Normal 11 3 2 4 3 3 2" xfId="13383"/>
    <cellStyle name="Normal 11 3 2 4 3 4" xfId="7593"/>
    <cellStyle name="Normal 11 3 2 4 3 4 2" xfId="15313"/>
    <cellStyle name="Normal 11 3 2 4 3 5" xfId="9523"/>
    <cellStyle name="Normal 11 3 2 4 4" xfId="2679"/>
    <cellStyle name="Normal 11 3 2 4 4 2" xfId="10489"/>
    <cellStyle name="Normal 11 3 2 4 5" xfId="4699"/>
    <cellStyle name="Normal 11 3 2 4 5 2" xfId="12419"/>
    <cellStyle name="Normal 11 3 2 4 6" xfId="6629"/>
    <cellStyle name="Normal 11 3 2 4 6 2" xfId="14349"/>
    <cellStyle name="Normal 11 3 2 4 7" xfId="8559"/>
    <cellStyle name="Normal 11 3 2 5" xfId="883"/>
    <cellStyle name="Normal 11 3 2 5 2" xfId="1871"/>
    <cellStyle name="Normal 11 3 2 5 2 2" xfId="3804"/>
    <cellStyle name="Normal 11 3 2 5 2 2 2" xfId="11614"/>
    <cellStyle name="Normal 11 3 2 5 2 3" xfId="5824"/>
    <cellStyle name="Normal 11 3 2 5 2 3 2" xfId="13544"/>
    <cellStyle name="Normal 11 3 2 5 2 4" xfId="7754"/>
    <cellStyle name="Normal 11 3 2 5 2 4 2" xfId="15474"/>
    <cellStyle name="Normal 11 3 2 5 2 5" xfId="9684"/>
    <cellStyle name="Normal 11 3 2 5 3" xfId="2840"/>
    <cellStyle name="Normal 11 3 2 5 3 2" xfId="10650"/>
    <cellStyle name="Normal 11 3 2 5 4" xfId="4860"/>
    <cellStyle name="Normal 11 3 2 5 4 2" xfId="12580"/>
    <cellStyle name="Normal 11 3 2 5 5" xfId="6790"/>
    <cellStyle name="Normal 11 3 2 5 5 2" xfId="14510"/>
    <cellStyle name="Normal 11 3 2 5 6" xfId="8720"/>
    <cellStyle name="Normal 11 3 2 6" xfId="1389"/>
    <cellStyle name="Normal 11 3 2 6 2" xfId="3322"/>
    <cellStyle name="Normal 11 3 2 6 2 2" xfId="11132"/>
    <cellStyle name="Normal 11 3 2 6 3" xfId="5342"/>
    <cellStyle name="Normal 11 3 2 6 3 2" xfId="13062"/>
    <cellStyle name="Normal 11 3 2 6 4" xfId="7272"/>
    <cellStyle name="Normal 11 3 2 6 4 2" xfId="14992"/>
    <cellStyle name="Normal 11 3 2 6 5" xfId="9202"/>
    <cellStyle name="Normal 11 3 2 7" xfId="2358"/>
    <cellStyle name="Normal 11 3 2 7 2" xfId="10168"/>
    <cellStyle name="Normal 11 3 2 8" xfId="4378"/>
    <cellStyle name="Normal 11 3 2 8 2" xfId="12098"/>
    <cellStyle name="Normal 11 3 2 9" xfId="6308"/>
    <cellStyle name="Normal 11 3 2 9 2" xfId="14028"/>
    <cellStyle name="Normal 11 3 3" xfId="375"/>
    <cellStyle name="Normal 11 3 3 2" xfId="535"/>
    <cellStyle name="Normal 11 3 3 2 2" xfId="1083"/>
    <cellStyle name="Normal 11 3 3 2 2 2" xfId="2071"/>
    <cellStyle name="Normal 11 3 3 2 2 2 2" xfId="4004"/>
    <cellStyle name="Normal 11 3 3 2 2 2 2 2" xfId="11814"/>
    <cellStyle name="Normal 11 3 3 2 2 2 3" xfId="6024"/>
    <cellStyle name="Normal 11 3 3 2 2 2 3 2" xfId="13744"/>
    <cellStyle name="Normal 11 3 3 2 2 2 4" xfId="7954"/>
    <cellStyle name="Normal 11 3 3 2 2 2 4 2" xfId="15674"/>
    <cellStyle name="Normal 11 3 3 2 2 2 5" xfId="9884"/>
    <cellStyle name="Normal 11 3 3 2 2 3" xfId="3040"/>
    <cellStyle name="Normal 11 3 3 2 2 3 2" xfId="10850"/>
    <cellStyle name="Normal 11 3 3 2 2 4" xfId="5060"/>
    <cellStyle name="Normal 11 3 3 2 2 4 2" xfId="12780"/>
    <cellStyle name="Normal 11 3 3 2 2 5" xfId="6990"/>
    <cellStyle name="Normal 11 3 3 2 2 5 2" xfId="14710"/>
    <cellStyle name="Normal 11 3 3 2 2 6" xfId="8920"/>
    <cellStyle name="Normal 11 3 3 2 3" xfId="1589"/>
    <cellStyle name="Normal 11 3 3 2 3 2" xfId="3522"/>
    <cellStyle name="Normal 11 3 3 2 3 2 2" xfId="11332"/>
    <cellStyle name="Normal 11 3 3 2 3 3" xfId="5542"/>
    <cellStyle name="Normal 11 3 3 2 3 3 2" xfId="13262"/>
    <cellStyle name="Normal 11 3 3 2 3 4" xfId="7472"/>
    <cellStyle name="Normal 11 3 3 2 3 4 2" xfId="15192"/>
    <cellStyle name="Normal 11 3 3 2 3 5" xfId="9402"/>
    <cellStyle name="Normal 11 3 3 2 4" xfId="2558"/>
    <cellStyle name="Normal 11 3 3 2 4 2" xfId="10368"/>
    <cellStyle name="Normal 11 3 3 2 5" xfId="4578"/>
    <cellStyle name="Normal 11 3 3 2 5 2" xfId="12298"/>
    <cellStyle name="Normal 11 3 3 2 6" xfId="6508"/>
    <cellStyle name="Normal 11 3 3 2 6 2" xfId="14228"/>
    <cellStyle name="Normal 11 3 3 2 7" xfId="8438"/>
    <cellStyle name="Normal 11 3 3 3" xfId="697"/>
    <cellStyle name="Normal 11 3 3 3 2" xfId="1244"/>
    <cellStyle name="Normal 11 3 3 3 2 2" xfId="2231"/>
    <cellStyle name="Normal 11 3 3 3 2 2 2" xfId="4164"/>
    <cellStyle name="Normal 11 3 3 3 2 2 2 2" xfId="11974"/>
    <cellStyle name="Normal 11 3 3 3 2 2 3" xfId="6184"/>
    <cellStyle name="Normal 11 3 3 3 2 2 3 2" xfId="13904"/>
    <cellStyle name="Normal 11 3 3 3 2 2 4" xfId="8114"/>
    <cellStyle name="Normal 11 3 3 3 2 2 4 2" xfId="15834"/>
    <cellStyle name="Normal 11 3 3 3 2 2 5" xfId="10044"/>
    <cellStyle name="Normal 11 3 3 3 2 3" xfId="3201"/>
    <cellStyle name="Normal 11 3 3 3 2 3 2" xfId="11011"/>
    <cellStyle name="Normal 11 3 3 3 2 4" xfId="5221"/>
    <cellStyle name="Normal 11 3 3 3 2 4 2" xfId="12941"/>
    <cellStyle name="Normal 11 3 3 3 2 5" xfId="7151"/>
    <cellStyle name="Normal 11 3 3 3 2 5 2" xfId="14871"/>
    <cellStyle name="Normal 11 3 3 3 2 6" xfId="9081"/>
    <cellStyle name="Normal 11 3 3 3 3" xfId="1750"/>
    <cellStyle name="Normal 11 3 3 3 3 2" xfId="3683"/>
    <cellStyle name="Normal 11 3 3 3 3 2 2" xfId="11493"/>
    <cellStyle name="Normal 11 3 3 3 3 3" xfId="5703"/>
    <cellStyle name="Normal 11 3 3 3 3 3 2" xfId="13423"/>
    <cellStyle name="Normal 11 3 3 3 3 4" xfId="7633"/>
    <cellStyle name="Normal 11 3 3 3 3 4 2" xfId="15353"/>
    <cellStyle name="Normal 11 3 3 3 3 5" xfId="9563"/>
    <cellStyle name="Normal 11 3 3 3 4" xfId="2719"/>
    <cellStyle name="Normal 11 3 3 3 4 2" xfId="10529"/>
    <cellStyle name="Normal 11 3 3 3 5" xfId="4739"/>
    <cellStyle name="Normal 11 3 3 3 5 2" xfId="12459"/>
    <cellStyle name="Normal 11 3 3 3 6" xfId="6669"/>
    <cellStyle name="Normal 11 3 3 3 6 2" xfId="14389"/>
    <cellStyle name="Normal 11 3 3 3 7" xfId="8599"/>
    <cellStyle name="Normal 11 3 3 4" xfId="923"/>
    <cellStyle name="Normal 11 3 3 4 2" xfId="1911"/>
    <cellStyle name="Normal 11 3 3 4 2 2" xfId="3844"/>
    <cellStyle name="Normal 11 3 3 4 2 2 2" xfId="11654"/>
    <cellStyle name="Normal 11 3 3 4 2 3" xfId="5864"/>
    <cellStyle name="Normal 11 3 3 4 2 3 2" xfId="13584"/>
    <cellStyle name="Normal 11 3 3 4 2 4" xfId="7794"/>
    <cellStyle name="Normal 11 3 3 4 2 4 2" xfId="15514"/>
    <cellStyle name="Normal 11 3 3 4 2 5" xfId="9724"/>
    <cellStyle name="Normal 11 3 3 4 3" xfId="2880"/>
    <cellStyle name="Normal 11 3 3 4 3 2" xfId="10690"/>
    <cellStyle name="Normal 11 3 3 4 4" xfId="4900"/>
    <cellStyle name="Normal 11 3 3 4 4 2" xfId="12620"/>
    <cellStyle name="Normal 11 3 3 4 5" xfId="6830"/>
    <cellStyle name="Normal 11 3 3 4 5 2" xfId="14550"/>
    <cellStyle name="Normal 11 3 3 4 6" xfId="8760"/>
    <cellStyle name="Normal 11 3 3 5" xfId="1429"/>
    <cellStyle name="Normal 11 3 3 5 2" xfId="3362"/>
    <cellStyle name="Normal 11 3 3 5 2 2" xfId="11172"/>
    <cellStyle name="Normal 11 3 3 5 3" xfId="5382"/>
    <cellStyle name="Normal 11 3 3 5 3 2" xfId="13102"/>
    <cellStyle name="Normal 11 3 3 5 4" xfId="7312"/>
    <cellStyle name="Normal 11 3 3 5 4 2" xfId="15032"/>
    <cellStyle name="Normal 11 3 3 5 5" xfId="9242"/>
    <cellStyle name="Normal 11 3 3 6" xfId="2398"/>
    <cellStyle name="Normal 11 3 3 6 2" xfId="10208"/>
    <cellStyle name="Normal 11 3 3 7" xfId="4418"/>
    <cellStyle name="Normal 11 3 3 7 2" xfId="12138"/>
    <cellStyle name="Normal 11 3 3 8" xfId="6348"/>
    <cellStyle name="Normal 11 3 3 8 2" xfId="14068"/>
    <cellStyle name="Normal 11 3 3 9" xfId="8278"/>
    <cellStyle name="Normal 11 3 4" xfId="455"/>
    <cellStyle name="Normal 11 3 4 2" xfId="1003"/>
    <cellStyle name="Normal 11 3 4 2 2" xfId="1991"/>
    <cellStyle name="Normal 11 3 4 2 2 2" xfId="3924"/>
    <cellStyle name="Normal 11 3 4 2 2 2 2" xfId="11734"/>
    <cellStyle name="Normal 11 3 4 2 2 3" xfId="5944"/>
    <cellStyle name="Normal 11 3 4 2 2 3 2" xfId="13664"/>
    <cellStyle name="Normal 11 3 4 2 2 4" xfId="7874"/>
    <cellStyle name="Normal 11 3 4 2 2 4 2" xfId="15594"/>
    <cellStyle name="Normal 11 3 4 2 2 5" xfId="9804"/>
    <cellStyle name="Normal 11 3 4 2 3" xfId="2960"/>
    <cellStyle name="Normal 11 3 4 2 3 2" xfId="10770"/>
    <cellStyle name="Normal 11 3 4 2 4" xfId="4980"/>
    <cellStyle name="Normal 11 3 4 2 4 2" xfId="12700"/>
    <cellStyle name="Normal 11 3 4 2 5" xfId="6910"/>
    <cellStyle name="Normal 11 3 4 2 5 2" xfId="14630"/>
    <cellStyle name="Normal 11 3 4 2 6" xfId="8840"/>
    <cellStyle name="Normal 11 3 4 3" xfId="1509"/>
    <cellStyle name="Normal 11 3 4 3 2" xfId="3442"/>
    <cellStyle name="Normal 11 3 4 3 2 2" xfId="11252"/>
    <cellStyle name="Normal 11 3 4 3 3" xfId="5462"/>
    <cellStyle name="Normal 11 3 4 3 3 2" xfId="13182"/>
    <cellStyle name="Normal 11 3 4 3 4" xfId="7392"/>
    <cellStyle name="Normal 11 3 4 3 4 2" xfId="15112"/>
    <cellStyle name="Normal 11 3 4 3 5" xfId="9322"/>
    <cellStyle name="Normal 11 3 4 4" xfId="2478"/>
    <cellStyle name="Normal 11 3 4 4 2" xfId="10288"/>
    <cellStyle name="Normal 11 3 4 5" xfId="4498"/>
    <cellStyle name="Normal 11 3 4 5 2" xfId="12218"/>
    <cellStyle name="Normal 11 3 4 6" xfId="6428"/>
    <cellStyle name="Normal 11 3 4 6 2" xfId="14148"/>
    <cellStyle name="Normal 11 3 4 7" xfId="8358"/>
    <cellStyle name="Normal 11 3 5" xfId="617"/>
    <cellStyle name="Normal 11 3 5 2" xfId="1164"/>
    <cellStyle name="Normal 11 3 5 2 2" xfId="2151"/>
    <cellStyle name="Normal 11 3 5 2 2 2" xfId="4084"/>
    <cellStyle name="Normal 11 3 5 2 2 2 2" xfId="11894"/>
    <cellStyle name="Normal 11 3 5 2 2 3" xfId="6104"/>
    <cellStyle name="Normal 11 3 5 2 2 3 2" xfId="13824"/>
    <cellStyle name="Normal 11 3 5 2 2 4" xfId="8034"/>
    <cellStyle name="Normal 11 3 5 2 2 4 2" xfId="15754"/>
    <cellStyle name="Normal 11 3 5 2 2 5" xfId="9964"/>
    <cellStyle name="Normal 11 3 5 2 3" xfId="3121"/>
    <cellStyle name="Normal 11 3 5 2 3 2" xfId="10931"/>
    <cellStyle name="Normal 11 3 5 2 4" xfId="5141"/>
    <cellStyle name="Normal 11 3 5 2 4 2" xfId="12861"/>
    <cellStyle name="Normal 11 3 5 2 5" xfId="7071"/>
    <cellStyle name="Normal 11 3 5 2 5 2" xfId="14791"/>
    <cellStyle name="Normal 11 3 5 2 6" xfId="9001"/>
    <cellStyle name="Normal 11 3 5 3" xfId="1670"/>
    <cellStyle name="Normal 11 3 5 3 2" xfId="3603"/>
    <cellStyle name="Normal 11 3 5 3 2 2" xfId="11413"/>
    <cellStyle name="Normal 11 3 5 3 3" xfId="5623"/>
    <cellStyle name="Normal 11 3 5 3 3 2" xfId="13343"/>
    <cellStyle name="Normal 11 3 5 3 4" xfId="7553"/>
    <cellStyle name="Normal 11 3 5 3 4 2" xfId="15273"/>
    <cellStyle name="Normal 11 3 5 3 5" xfId="9483"/>
    <cellStyle name="Normal 11 3 5 4" xfId="2639"/>
    <cellStyle name="Normal 11 3 5 4 2" xfId="10449"/>
    <cellStyle name="Normal 11 3 5 5" xfId="4659"/>
    <cellStyle name="Normal 11 3 5 5 2" xfId="12379"/>
    <cellStyle name="Normal 11 3 5 6" xfId="6589"/>
    <cellStyle name="Normal 11 3 5 6 2" xfId="14309"/>
    <cellStyle name="Normal 11 3 5 7" xfId="8519"/>
    <cellStyle name="Normal 11 3 6" xfId="835"/>
    <cellStyle name="Normal 11 3 6 2" xfId="1831"/>
    <cellStyle name="Normal 11 3 6 2 2" xfId="3764"/>
    <cellStyle name="Normal 11 3 6 2 2 2" xfId="11574"/>
    <cellStyle name="Normal 11 3 6 2 3" xfId="5784"/>
    <cellStyle name="Normal 11 3 6 2 3 2" xfId="13504"/>
    <cellStyle name="Normal 11 3 6 2 4" xfId="7714"/>
    <cellStyle name="Normal 11 3 6 2 4 2" xfId="15434"/>
    <cellStyle name="Normal 11 3 6 2 5" xfId="9644"/>
    <cellStyle name="Normal 11 3 6 3" xfId="2800"/>
    <cellStyle name="Normal 11 3 6 3 2" xfId="10610"/>
    <cellStyle name="Normal 11 3 6 4" xfId="4820"/>
    <cellStyle name="Normal 11 3 6 4 2" xfId="12540"/>
    <cellStyle name="Normal 11 3 6 5" xfId="6750"/>
    <cellStyle name="Normal 11 3 6 5 2" xfId="14470"/>
    <cellStyle name="Normal 11 3 6 6" xfId="8680"/>
    <cellStyle name="Normal 11 3 7" xfId="1349"/>
    <cellStyle name="Normal 11 3 7 2" xfId="3282"/>
    <cellStyle name="Normal 11 3 7 2 2" xfId="11092"/>
    <cellStyle name="Normal 11 3 7 3" xfId="5302"/>
    <cellStyle name="Normal 11 3 7 3 2" xfId="13022"/>
    <cellStyle name="Normal 11 3 7 4" xfId="7232"/>
    <cellStyle name="Normal 11 3 7 4 2" xfId="14952"/>
    <cellStyle name="Normal 11 3 7 5" xfId="9162"/>
    <cellStyle name="Normal 11 3 8" xfId="2318"/>
    <cellStyle name="Normal 11 3 8 2" xfId="10128"/>
    <cellStyle name="Normal 11 3 9" xfId="4338"/>
    <cellStyle name="Normal 11 3 9 2" xfId="12058"/>
    <cellStyle name="Normal 11 4" xfId="315"/>
    <cellStyle name="Normal 11 4 10" xfId="8218"/>
    <cellStyle name="Normal 11 4 2" xfId="395"/>
    <cellStyle name="Normal 11 4 2 2" xfId="555"/>
    <cellStyle name="Normal 11 4 2 2 2" xfId="1103"/>
    <cellStyle name="Normal 11 4 2 2 2 2" xfId="2091"/>
    <cellStyle name="Normal 11 4 2 2 2 2 2" xfId="4024"/>
    <cellStyle name="Normal 11 4 2 2 2 2 2 2" xfId="11834"/>
    <cellStyle name="Normal 11 4 2 2 2 2 3" xfId="6044"/>
    <cellStyle name="Normal 11 4 2 2 2 2 3 2" xfId="13764"/>
    <cellStyle name="Normal 11 4 2 2 2 2 4" xfId="7974"/>
    <cellStyle name="Normal 11 4 2 2 2 2 4 2" xfId="15694"/>
    <cellStyle name="Normal 11 4 2 2 2 2 5" xfId="9904"/>
    <cellStyle name="Normal 11 4 2 2 2 3" xfId="3060"/>
    <cellStyle name="Normal 11 4 2 2 2 3 2" xfId="10870"/>
    <cellStyle name="Normal 11 4 2 2 2 4" xfId="5080"/>
    <cellStyle name="Normal 11 4 2 2 2 4 2" xfId="12800"/>
    <cellStyle name="Normal 11 4 2 2 2 5" xfId="7010"/>
    <cellStyle name="Normal 11 4 2 2 2 5 2" xfId="14730"/>
    <cellStyle name="Normal 11 4 2 2 2 6" xfId="8940"/>
    <cellStyle name="Normal 11 4 2 2 3" xfId="1609"/>
    <cellStyle name="Normal 11 4 2 2 3 2" xfId="3542"/>
    <cellStyle name="Normal 11 4 2 2 3 2 2" xfId="11352"/>
    <cellStyle name="Normal 11 4 2 2 3 3" xfId="5562"/>
    <cellStyle name="Normal 11 4 2 2 3 3 2" xfId="13282"/>
    <cellStyle name="Normal 11 4 2 2 3 4" xfId="7492"/>
    <cellStyle name="Normal 11 4 2 2 3 4 2" xfId="15212"/>
    <cellStyle name="Normal 11 4 2 2 3 5" xfId="9422"/>
    <cellStyle name="Normal 11 4 2 2 4" xfId="2578"/>
    <cellStyle name="Normal 11 4 2 2 4 2" xfId="10388"/>
    <cellStyle name="Normal 11 4 2 2 5" xfId="4598"/>
    <cellStyle name="Normal 11 4 2 2 5 2" xfId="12318"/>
    <cellStyle name="Normal 11 4 2 2 6" xfId="6528"/>
    <cellStyle name="Normal 11 4 2 2 6 2" xfId="14248"/>
    <cellStyle name="Normal 11 4 2 2 7" xfId="8458"/>
    <cellStyle name="Normal 11 4 2 3" xfId="717"/>
    <cellStyle name="Normal 11 4 2 3 2" xfId="1264"/>
    <cellStyle name="Normal 11 4 2 3 2 2" xfId="2251"/>
    <cellStyle name="Normal 11 4 2 3 2 2 2" xfId="4184"/>
    <cellStyle name="Normal 11 4 2 3 2 2 2 2" xfId="11994"/>
    <cellStyle name="Normal 11 4 2 3 2 2 3" xfId="6204"/>
    <cellStyle name="Normal 11 4 2 3 2 2 3 2" xfId="13924"/>
    <cellStyle name="Normal 11 4 2 3 2 2 4" xfId="8134"/>
    <cellStyle name="Normal 11 4 2 3 2 2 4 2" xfId="15854"/>
    <cellStyle name="Normal 11 4 2 3 2 2 5" xfId="10064"/>
    <cellStyle name="Normal 11 4 2 3 2 3" xfId="3221"/>
    <cellStyle name="Normal 11 4 2 3 2 3 2" xfId="11031"/>
    <cellStyle name="Normal 11 4 2 3 2 4" xfId="5241"/>
    <cellStyle name="Normal 11 4 2 3 2 4 2" xfId="12961"/>
    <cellStyle name="Normal 11 4 2 3 2 5" xfId="7171"/>
    <cellStyle name="Normal 11 4 2 3 2 5 2" xfId="14891"/>
    <cellStyle name="Normal 11 4 2 3 2 6" xfId="9101"/>
    <cellStyle name="Normal 11 4 2 3 3" xfId="1770"/>
    <cellStyle name="Normal 11 4 2 3 3 2" xfId="3703"/>
    <cellStyle name="Normal 11 4 2 3 3 2 2" xfId="11513"/>
    <cellStyle name="Normal 11 4 2 3 3 3" xfId="5723"/>
    <cellStyle name="Normal 11 4 2 3 3 3 2" xfId="13443"/>
    <cellStyle name="Normal 11 4 2 3 3 4" xfId="7653"/>
    <cellStyle name="Normal 11 4 2 3 3 4 2" xfId="15373"/>
    <cellStyle name="Normal 11 4 2 3 3 5" xfId="9583"/>
    <cellStyle name="Normal 11 4 2 3 4" xfId="2739"/>
    <cellStyle name="Normal 11 4 2 3 4 2" xfId="10549"/>
    <cellStyle name="Normal 11 4 2 3 5" xfId="4759"/>
    <cellStyle name="Normal 11 4 2 3 5 2" xfId="12479"/>
    <cellStyle name="Normal 11 4 2 3 6" xfId="6689"/>
    <cellStyle name="Normal 11 4 2 3 6 2" xfId="14409"/>
    <cellStyle name="Normal 11 4 2 3 7" xfId="8619"/>
    <cellStyle name="Normal 11 4 2 4" xfId="943"/>
    <cellStyle name="Normal 11 4 2 4 2" xfId="1931"/>
    <cellStyle name="Normal 11 4 2 4 2 2" xfId="3864"/>
    <cellStyle name="Normal 11 4 2 4 2 2 2" xfId="11674"/>
    <cellStyle name="Normal 11 4 2 4 2 3" xfId="5884"/>
    <cellStyle name="Normal 11 4 2 4 2 3 2" xfId="13604"/>
    <cellStyle name="Normal 11 4 2 4 2 4" xfId="7814"/>
    <cellStyle name="Normal 11 4 2 4 2 4 2" xfId="15534"/>
    <cellStyle name="Normal 11 4 2 4 2 5" xfId="9744"/>
    <cellStyle name="Normal 11 4 2 4 3" xfId="2900"/>
    <cellStyle name="Normal 11 4 2 4 3 2" xfId="10710"/>
    <cellStyle name="Normal 11 4 2 4 4" xfId="4920"/>
    <cellStyle name="Normal 11 4 2 4 4 2" xfId="12640"/>
    <cellStyle name="Normal 11 4 2 4 5" xfId="6850"/>
    <cellStyle name="Normal 11 4 2 4 5 2" xfId="14570"/>
    <cellStyle name="Normal 11 4 2 4 6" xfId="8780"/>
    <cellStyle name="Normal 11 4 2 5" xfId="1449"/>
    <cellStyle name="Normal 11 4 2 5 2" xfId="3382"/>
    <cellStyle name="Normal 11 4 2 5 2 2" xfId="11192"/>
    <cellStyle name="Normal 11 4 2 5 3" xfId="5402"/>
    <cellStyle name="Normal 11 4 2 5 3 2" xfId="13122"/>
    <cellStyle name="Normal 11 4 2 5 4" xfId="7332"/>
    <cellStyle name="Normal 11 4 2 5 4 2" xfId="15052"/>
    <cellStyle name="Normal 11 4 2 5 5" xfId="9262"/>
    <cellStyle name="Normal 11 4 2 6" xfId="2418"/>
    <cellStyle name="Normal 11 4 2 6 2" xfId="10228"/>
    <cellStyle name="Normal 11 4 2 7" xfId="4438"/>
    <cellStyle name="Normal 11 4 2 7 2" xfId="12158"/>
    <cellStyle name="Normal 11 4 2 8" xfId="6368"/>
    <cellStyle name="Normal 11 4 2 8 2" xfId="14088"/>
    <cellStyle name="Normal 11 4 2 9" xfId="8298"/>
    <cellStyle name="Normal 11 4 3" xfId="475"/>
    <cellStyle name="Normal 11 4 3 2" xfId="1023"/>
    <cellStyle name="Normal 11 4 3 2 2" xfId="2011"/>
    <cellStyle name="Normal 11 4 3 2 2 2" xfId="3944"/>
    <cellStyle name="Normal 11 4 3 2 2 2 2" xfId="11754"/>
    <cellStyle name="Normal 11 4 3 2 2 3" xfId="5964"/>
    <cellStyle name="Normal 11 4 3 2 2 3 2" xfId="13684"/>
    <cellStyle name="Normal 11 4 3 2 2 4" xfId="7894"/>
    <cellStyle name="Normal 11 4 3 2 2 4 2" xfId="15614"/>
    <cellStyle name="Normal 11 4 3 2 2 5" xfId="9824"/>
    <cellStyle name="Normal 11 4 3 2 3" xfId="2980"/>
    <cellStyle name="Normal 11 4 3 2 3 2" xfId="10790"/>
    <cellStyle name="Normal 11 4 3 2 4" xfId="5000"/>
    <cellStyle name="Normal 11 4 3 2 4 2" xfId="12720"/>
    <cellStyle name="Normal 11 4 3 2 5" xfId="6930"/>
    <cellStyle name="Normal 11 4 3 2 5 2" xfId="14650"/>
    <cellStyle name="Normal 11 4 3 2 6" xfId="8860"/>
    <cellStyle name="Normal 11 4 3 3" xfId="1529"/>
    <cellStyle name="Normal 11 4 3 3 2" xfId="3462"/>
    <cellStyle name="Normal 11 4 3 3 2 2" xfId="11272"/>
    <cellStyle name="Normal 11 4 3 3 3" xfId="5482"/>
    <cellStyle name="Normal 11 4 3 3 3 2" xfId="13202"/>
    <cellStyle name="Normal 11 4 3 3 4" xfId="7412"/>
    <cellStyle name="Normal 11 4 3 3 4 2" xfId="15132"/>
    <cellStyle name="Normal 11 4 3 3 5" xfId="9342"/>
    <cellStyle name="Normal 11 4 3 4" xfId="2498"/>
    <cellStyle name="Normal 11 4 3 4 2" xfId="10308"/>
    <cellStyle name="Normal 11 4 3 5" xfId="4518"/>
    <cellStyle name="Normal 11 4 3 5 2" xfId="12238"/>
    <cellStyle name="Normal 11 4 3 6" xfId="6448"/>
    <cellStyle name="Normal 11 4 3 6 2" xfId="14168"/>
    <cellStyle name="Normal 11 4 3 7" xfId="8378"/>
    <cellStyle name="Normal 11 4 4" xfId="637"/>
    <cellStyle name="Normal 11 4 4 2" xfId="1184"/>
    <cellStyle name="Normal 11 4 4 2 2" xfId="2171"/>
    <cellStyle name="Normal 11 4 4 2 2 2" xfId="4104"/>
    <cellStyle name="Normal 11 4 4 2 2 2 2" xfId="11914"/>
    <cellStyle name="Normal 11 4 4 2 2 3" xfId="6124"/>
    <cellStyle name="Normal 11 4 4 2 2 3 2" xfId="13844"/>
    <cellStyle name="Normal 11 4 4 2 2 4" xfId="8054"/>
    <cellStyle name="Normal 11 4 4 2 2 4 2" xfId="15774"/>
    <cellStyle name="Normal 11 4 4 2 2 5" xfId="9984"/>
    <cellStyle name="Normal 11 4 4 2 3" xfId="3141"/>
    <cellStyle name="Normal 11 4 4 2 3 2" xfId="10951"/>
    <cellStyle name="Normal 11 4 4 2 4" xfId="5161"/>
    <cellStyle name="Normal 11 4 4 2 4 2" xfId="12881"/>
    <cellStyle name="Normal 11 4 4 2 5" xfId="7091"/>
    <cellStyle name="Normal 11 4 4 2 5 2" xfId="14811"/>
    <cellStyle name="Normal 11 4 4 2 6" xfId="9021"/>
    <cellStyle name="Normal 11 4 4 3" xfId="1690"/>
    <cellStyle name="Normal 11 4 4 3 2" xfId="3623"/>
    <cellStyle name="Normal 11 4 4 3 2 2" xfId="11433"/>
    <cellStyle name="Normal 11 4 4 3 3" xfId="5643"/>
    <cellStyle name="Normal 11 4 4 3 3 2" xfId="13363"/>
    <cellStyle name="Normal 11 4 4 3 4" xfId="7573"/>
    <cellStyle name="Normal 11 4 4 3 4 2" xfId="15293"/>
    <cellStyle name="Normal 11 4 4 3 5" xfId="9503"/>
    <cellStyle name="Normal 11 4 4 4" xfId="2659"/>
    <cellStyle name="Normal 11 4 4 4 2" xfId="10469"/>
    <cellStyle name="Normal 11 4 4 5" xfId="4679"/>
    <cellStyle name="Normal 11 4 4 5 2" xfId="12399"/>
    <cellStyle name="Normal 11 4 4 6" xfId="6609"/>
    <cellStyle name="Normal 11 4 4 6 2" xfId="14329"/>
    <cellStyle name="Normal 11 4 4 7" xfId="8539"/>
    <cellStyle name="Normal 11 4 5" xfId="863"/>
    <cellStyle name="Normal 11 4 5 2" xfId="1851"/>
    <cellStyle name="Normal 11 4 5 2 2" xfId="3784"/>
    <cellStyle name="Normal 11 4 5 2 2 2" xfId="11594"/>
    <cellStyle name="Normal 11 4 5 2 3" xfId="5804"/>
    <cellStyle name="Normal 11 4 5 2 3 2" xfId="13524"/>
    <cellStyle name="Normal 11 4 5 2 4" xfId="7734"/>
    <cellStyle name="Normal 11 4 5 2 4 2" xfId="15454"/>
    <cellStyle name="Normal 11 4 5 2 5" xfId="9664"/>
    <cellStyle name="Normal 11 4 5 3" xfId="2820"/>
    <cellStyle name="Normal 11 4 5 3 2" xfId="10630"/>
    <cellStyle name="Normal 11 4 5 4" xfId="4840"/>
    <cellStyle name="Normal 11 4 5 4 2" xfId="12560"/>
    <cellStyle name="Normal 11 4 5 5" xfId="6770"/>
    <cellStyle name="Normal 11 4 5 5 2" xfId="14490"/>
    <cellStyle name="Normal 11 4 5 6" xfId="8700"/>
    <cellStyle name="Normal 11 4 6" xfId="1369"/>
    <cellStyle name="Normal 11 4 6 2" xfId="3302"/>
    <cellStyle name="Normal 11 4 6 2 2" xfId="11112"/>
    <cellStyle name="Normal 11 4 6 3" xfId="5322"/>
    <cellStyle name="Normal 11 4 6 3 2" xfId="13042"/>
    <cellStyle name="Normal 11 4 6 4" xfId="7252"/>
    <cellStyle name="Normal 11 4 6 4 2" xfId="14972"/>
    <cellStyle name="Normal 11 4 6 5" xfId="9182"/>
    <cellStyle name="Normal 11 4 7" xfId="2338"/>
    <cellStyle name="Normal 11 4 7 2" xfId="10148"/>
    <cellStyle name="Normal 11 4 8" xfId="4358"/>
    <cellStyle name="Normal 11 4 8 2" xfId="12078"/>
    <cellStyle name="Normal 11 4 9" xfId="6288"/>
    <cellStyle name="Normal 11 4 9 2" xfId="14008"/>
    <cellStyle name="Normal 11 5" xfId="355"/>
    <cellStyle name="Normal 11 5 2" xfId="515"/>
    <cellStyle name="Normal 11 5 2 2" xfId="1063"/>
    <cellStyle name="Normal 11 5 2 2 2" xfId="2051"/>
    <cellStyle name="Normal 11 5 2 2 2 2" xfId="3984"/>
    <cellStyle name="Normal 11 5 2 2 2 2 2" xfId="11794"/>
    <cellStyle name="Normal 11 5 2 2 2 3" xfId="6004"/>
    <cellStyle name="Normal 11 5 2 2 2 3 2" xfId="13724"/>
    <cellStyle name="Normal 11 5 2 2 2 4" xfId="7934"/>
    <cellStyle name="Normal 11 5 2 2 2 4 2" xfId="15654"/>
    <cellStyle name="Normal 11 5 2 2 2 5" xfId="9864"/>
    <cellStyle name="Normal 11 5 2 2 3" xfId="3020"/>
    <cellStyle name="Normal 11 5 2 2 3 2" xfId="10830"/>
    <cellStyle name="Normal 11 5 2 2 4" xfId="5040"/>
    <cellStyle name="Normal 11 5 2 2 4 2" xfId="12760"/>
    <cellStyle name="Normal 11 5 2 2 5" xfId="6970"/>
    <cellStyle name="Normal 11 5 2 2 5 2" xfId="14690"/>
    <cellStyle name="Normal 11 5 2 2 6" xfId="8900"/>
    <cellStyle name="Normal 11 5 2 3" xfId="1569"/>
    <cellStyle name="Normal 11 5 2 3 2" xfId="3502"/>
    <cellStyle name="Normal 11 5 2 3 2 2" xfId="11312"/>
    <cellStyle name="Normal 11 5 2 3 3" xfId="5522"/>
    <cellStyle name="Normal 11 5 2 3 3 2" xfId="13242"/>
    <cellStyle name="Normal 11 5 2 3 4" xfId="7452"/>
    <cellStyle name="Normal 11 5 2 3 4 2" xfId="15172"/>
    <cellStyle name="Normal 11 5 2 3 5" xfId="9382"/>
    <cellStyle name="Normal 11 5 2 4" xfId="2538"/>
    <cellStyle name="Normal 11 5 2 4 2" xfId="10348"/>
    <cellStyle name="Normal 11 5 2 5" xfId="4558"/>
    <cellStyle name="Normal 11 5 2 5 2" xfId="12278"/>
    <cellStyle name="Normal 11 5 2 6" xfId="6488"/>
    <cellStyle name="Normal 11 5 2 6 2" xfId="14208"/>
    <cellStyle name="Normal 11 5 2 7" xfId="8418"/>
    <cellStyle name="Normal 11 5 3" xfId="677"/>
    <cellStyle name="Normal 11 5 3 2" xfId="1224"/>
    <cellStyle name="Normal 11 5 3 2 2" xfId="2211"/>
    <cellStyle name="Normal 11 5 3 2 2 2" xfId="4144"/>
    <cellStyle name="Normal 11 5 3 2 2 2 2" xfId="11954"/>
    <cellStyle name="Normal 11 5 3 2 2 3" xfId="6164"/>
    <cellStyle name="Normal 11 5 3 2 2 3 2" xfId="13884"/>
    <cellStyle name="Normal 11 5 3 2 2 4" xfId="8094"/>
    <cellStyle name="Normal 11 5 3 2 2 4 2" xfId="15814"/>
    <cellStyle name="Normal 11 5 3 2 2 5" xfId="10024"/>
    <cellStyle name="Normal 11 5 3 2 3" xfId="3181"/>
    <cellStyle name="Normal 11 5 3 2 3 2" xfId="10991"/>
    <cellStyle name="Normal 11 5 3 2 4" xfId="5201"/>
    <cellStyle name="Normal 11 5 3 2 4 2" xfId="12921"/>
    <cellStyle name="Normal 11 5 3 2 5" xfId="7131"/>
    <cellStyle name="Normal 11 5 3 2 5 2" xfId="14851"/>
    <cellStyle name="Normal 11 5 3 2 6" xfId="9061"/>
    <cellStyle name="Normal 11 5 3 3" xfId="1730"/>
    <cellStyle name="Normal 11 5 3 3 2" xfId="3663"/>
    <cellStyle name="Normal 11 5 3 3 2 2" xfId="11473"/>
    <cellStyle name="Normal 11 5 3 3 3" xfId="5683"/>
    <cellStyle name="Normal 11 5 3 3 3 2" xfId="13403"/>
    <cellStyle name="Normal 11 5 3 3 4" xfId="7613"/>
    <cellStyle name="Normal 11 5 3 3 4 2" xfId="15333"/>
    <cellStyle name="Normal 11 5 3 3 5" xfId="9543"/>
    <cellStyle name="Normal 11 5 3 4" xfId="2699"/>
    <cellStyle name="Normal 11 5 3 4 2" xfId="10509"/>
    <cellStyle name="Normal 11 5 3 5" xfId="4719"/>
    <cellStyle name="Normal 11 5 3 5 2" xfId="12439"/>
    <cellStyle name="Normal 11 5 3 6" xfId="6649"/>
    <cellStyle name="Normal 11 5 3 6 2" xfId="14369"/>
    <cellStyle name="Normal 11 5 3 7" xfId="8579"/>
    <cellStyle name="Normal 11 5 4" xfId="903"/>
    <cellStyle name="Normal 11 5 4 2" xfId="1891"/>
    <cellStyle name="Normal 11 5 4 2 2" xfId="3824"/>
    <cellStyle name="Normal 11 5 4 2 2 2" xfId="11634"/>
    <cellStyle name="Normal 11 5 4 2 3" xfId="5844"/>
    <cellStyle name="Normal 11 5 4 2 3 2" xfId="13564"/>
    <cellStyle name="Normal 11 5 4 2 4" xfId="7774"/>
    <cellStyle name="Normal 11 5 4 2 4 2" xfId="15494"/>
    <cellStyle name="Normal 11 5 4 2 5" xfId="9704"/>
    <cellStyle name="Normal 11 5 4 3" xfId="2860"/>
    <cellStyle name="Normal 11 5 4 3 2" xfId="10670"/>
    <cellStyle name="Normal 11 5 4 4" xfId="4880"/>
    <cellStyle name="Normal 11 5 4 4 2" xfId="12600"/>
    <cellStyle name="Normal 11 5 4 5" xfId="6810"/>
    <cellStyle name="Normal 11 5 4 5 2" xfId="14530"/>
    <cellStyle name="Normal 11 5 4 6" xfId="8740"/>
    <cellStyle name="Normal 11 5 5" xfId="1409"/>
    <cellStyle name="Normal 11 5 5 2" xfId="3342"/>
    <cellStyle name="Normal 11 5 5 2 2" xfId="11152"/>
    <cellStyle name="Normal 11 5 5 3" xfId="5362"/>
    <cellStyle name="Normal 11 5 5 3 2" xfId="13082"/>
    <cellStyle name="Normal 11 5 5 4" xfId="7292"/>
    <cellStyle name="Normal 11 5 5 4 2" xfId="15012"/>
    <cellStyle name="Normal 11 5 5 5" xfId="9222"/>
    <cellStyle name="Normal 11 5 6" xfId="2378"/>
    <cellStyle name="Normal 11 5 6 2" xfId="10188"/>
    <cellStyle name="Normal 11 5 7" xfId="4398"/>
    <cellStyle name="Normal 11 5 7 2" xfId="12118"/>
    <cellStyle name="Normal 11 5 8" xfId="6328"/>
    <cellStyle name="Normal 11 5 8 2" xfId="14048"/>
    <cellStyle name="Normal 11 5 9" xfId="8258"/>
    <cellStyle name="Normal 11 6" xfId="435"/>
    <cellStyle name="Normal 11 6 2" xfId="983"/>
    <cellStyle name="Normal 11 6 2 2" xfId="1971"/>
    <cellStyle name="Normal 11 6 2 2 2" xfId="3904"/>
    <cellStyle name="Normal 11 6 2 2 2 2" xfId="11714"/>
    <cellStyle name="Normal 11 6 2 2 3" xfId="5924"/>
    <cellStyle name="Normal 11 6 2 2 3 2" xfId="13644"/>
    <cellStyle name="Normal 11 6 2 2 4" xfId="7854"/>
    <cellStyle name="Normal 11 6 2 2 4 2" xfId="15574"/>
    <cellStyle name="Normal 11 6 2 2 5" xfId="9784"/>
    <cellStyle name="Normal 11 6 2 3" xfId="2940"/>
    <cellStyle name="Normal 11 6 2 3 2" xfId="10750"/>
    <cellStyle name="Normal 11 6 2 4" xfId="4960"/>
    <cellStyle name="Normal 11 6 2 4 2" xfId="12680"/>
    <cellStyle name="Normal 11 6 2 5" xfId="6890"/>
    <cellStyle name="Normal 11 6 2 5 2" xfId="14610"/>
    <cellStyle name="Normal 11 6 2 6" xfId="8820"/>
    <cellStyle name="Normal 11 6 3" xfId="1489"/>
    <cellStyle name="Normal 11 6 3 2" xfId="3422"/>
    <cellStyle name="Normal 11 6 3 2 2" xfId="11232"/>
    <cellStyle name="Normal 11 6 3 3" xfId="5442"/>
    <cellStyle name="Normal 11 6 3 3 2" xfId="13162"/>
    <cellStyle name="Normal 11 6 3 4" xfId="7372"/>
    <cellStyle name="Normal 11 6 3 4 2" xfId="15092"/>
    <cellStyle name="Normal 11 6 3 5" xfId="9302"/>
    <cellStyle name="Normal 11 6 4" xfId="2458"/>
    <cellStyle name="Normal 11 6 4 2" xfId="10268"/>
    <cellStyle name="Normal 11 6 5" xfId="4478"/>
    <cellStyle name="Normal 11 6 5 2" xfId="12198"/>
    <cellStyle name="Normal 11 6 6" xfId="6408"/>
    <cellStyle name="Normal 11 6 6 2" xfId="14128"/>
    <cellStyle name="Normal 11 6 7" xfId="8338"/>
    <cellStyle name="Normal 11 7" xfId="597"/>
    <cellStyle name="Normal 11 7 2" xfId="1144"/>
    <cellStyle name="Normal 11 7 2 2" xfId="2131"/>
    <cellStyle name="Normal 11 7 2 2 2" xfId="4064"/>
    <cellStyle name="Normal 11 7 2 2 2 2" xfId="11874"/>
    <cellStyle name="Normal 11 7 2 2 3" xfId="6084"/>
    <cellStyle name="Normal 11 7 2 2 3 2" xfId="13804"/>
    <cellStyle name="Normal 11 7 2 2 4" xfId="8014"/>
    <cellStyle name="Normal 11 7 2 2 4 2" xfId="15734"/>
    <cellStyle name="Normal 11 7 2 2 5" xfId="9944"/>
    <cellStyle name="Normal 11 7 2 3" xfId="3101"/>
    <cellStyle name="Normal 11 7 2 3 2" xfId="10911"/>
    <cellStyle name="Normal 11 7 2 4" xfId="5121"/>
    <cellStyle name="Normal 11 7 2 4 2" xfId="12841"/>
    <cellStyle name="Normal 11 7 2 5" xfId="7051"/>
    <cellStyle name="Normal 11 7 2 5 2" xfId="14771"/>
    <cellStyle name="Normal 11 7 2 6" xfId="8981"/>
    <cellStyle name="Normal 11 7 3" xfId="1650"/>
    <cellStyle name="Normal 11 7 3 2" xfId="3583"/>
    <cellStyle name="Normal 11 7 3 2 2" xfId="11393"/>
    <cellStyle name="Normal 11 7 3 3" xfId="5603"/>
    <cellStyle name="Normal 11 7 3 3 2" xfId="13323"/>
    <cellStyle name="Normal 11 7 3 4" xfId="7533"/>
    <cellStyle name="Normal 11 7 3 4 2" xfId="15253"/>
    <cellStyle name="Normal 11 7 3 5" xfId="9463"/>
    <cellStyle name="Normal 11 7 4" xfId="2619"/>
    <cellStyle name="Normal 11 7 4 2" xfId="10429"/>
    <cellStyle name="Normal 11 7 5" xfId="4639"/>
    <cellStyle name="Normal 11 7 5 2" xfId="12359"/>
    <cellStyle name="Normal 11 7 6" xfId="6569"/>
    <cellStyle name="Normal 11 7 6 2" xfId="14289"/>
    <cellStyle name="Normal 11 7 7" xfId="8499"/>
    <cellStyle name="Normal 11 8" xfId="809"/>
    <cellStyle name="Normal 11 8 2" xfId="1811"/>
    <cellStyle name="Normal 11 8 2 2" xfId="3744"/>
    <cellStyle name="Normal 11 8 2 2 2" xfId="11554"/>
    <cellStyle name="Normal 11 8 2 3" xfId="5764"/>
    <cellStyle name="Normal 11 8 2 3 2" xfId="13484"/>
    <cellStyle name="Normal 11 8 2 4" xfId="7694"/>
    <cellStyle name="Normal 11 8 2 4 2" xfId="15414"/>
    <cellStyle name="Normal 11 8 2 5" xfId="9624"/>
    <cellStyle name="Normal 11 8 3" xfId="2780"/>
    <cellStyle name="Normal 11 8 3 2" xfId="10590"/>
    <cellStyle name="Normal 11 8 4" xfId="4800"/>
    <cellStyle name="Normal 11 8 4 2" xfId="12520"/>
    <cellStyle name="Normal 11 8 5" xfId="6730"/>
    <cellStyle name="Normal 11 8 5 2" xfId="14450"/>
    <cellStyle name="Normal 11 8 6" xfId="8660"/>
    <cellStyle name="Normal 11 9" xfId="1329"/>
    <cellStyle name="Normal 11 9 2" xfId="3262"/>
    <cellStyle name="Normal 11 9 2 2" xfId="11072"/>
    <cellStyle name="Normal 11 9 3" xfId="5282"/>
    <cellStyle name="Normal 11 9 3 2" xfId="13002"/>
    <cellStyle name="Normal 11 9 4" xfId="7212"/>
    <cellStyle name="Normal 11 9 4 2" xfId="14932"/>
    <cellStyle name="Normal 11 9 5" xfId="9142"/>
    <cellStyle name="Normal 12" xfId="176"/>
    <cellStyle name="Normal 12 10" xfId="2299"/>
    <cellStyle name="Normal 12 10 2" xfId="10109"/>
    <cellStyle name="Normal 12 11" xfId="4319"/>
    <cellStyle name="Normal 12 11 2" xfId="12039"/>
    <cellStyle name="Normal 12 12" xfId="6249"/>
    <cellStyle name="Normal 12 12 2" xfId="13969"/>
    <cellStyle name="Normal 12 13" xfId="8179"/>
    <cellStyle name="Normal 12 2" xfId="241"/>
    <cellStyle name="Normal 12 2 10" xfId="4329"/>
    <cellStyle name="Normal 12 2 10 2" xfId="12049"/>
    <cellStyle name="Normal 12 2 11" xfId="6259"/>
    <cellStyle name="Normal 12 2 11 2" xfId="13979"/>
    <cellStyle name="Normal 12 2 12" xfId="8189"/>
    <cellStyle name="Normal 12 2 2" xfId="261"/>
    <cellStyle name="Normal 12 2 2 10" xfId="6279"/>
    <cellStyle name="Normal 12 2 2 10 2" xfId="13999"/>
    <cellStyle name="Normal 12 2 2 11" xfId="8209"/>
    <cellStyle name="Normal 12 2 2 2" xfId="346"/>
    <cellStyle name="Normal 12 2 2 2 10" xfId="8249"/>
    <cellStyle name="Normal 12 2 2 2 2" xfId="426"/>
    <cellStyle name="Normal 12 2 2 2 2 2" xfId="586"/>
    <cellStyle name="Normal 12 2 2 2 2 2 2" xfId="1134"/>
    <cellStyle name="Normal 12 2 2 2 2 2 2 2" xfId="2121"/>
    <cellStyle name="Normal 12 2 2 2 2 2 2 2 2" xfId="4054"/>
    <cellStyle name="Normal 12 2 2 2 2 2 2 2 2 2" xfId="11864"/>
    <cellStyle name="Normal 12 2 2 2 2 2 2 2 3" xfId="6074"/>
    <cellStyle name="Normal 12 2 2 2 2 2 2 2 3 2" xfId="13794"/>
    <cellStyle name="Normal 12 2 2 2 2 2 2 2 4" xfId="8004"/>
    <cellStyle name="Normal 12 2 2 2 2 2 2 2 4 2" xfId="15724"/>
    <cellStyle name="Normal 12 2 2 2 2 2 2 2 5" xfId="9934"/>
    <cellStyle name="Normal 12 2 2 2 2 2 2 3" xfId="3091"/>
    <cellStyle name="Normal 12 2 2 2 2 2 2 3 2" xfId="10901"/>
    <cellStyle name="Normal 12 2 2 2 2 2 2 4" xfId="5111"/>
    <cellStyle name="Normal 12 2 2 2 2 2 2 4 2" xfId="12831"/>
    <cellStyle name="Normal 12 2 2 2 2 2 2 5" xfId="7041"/>
    <cellStyle name="Normal 12 2 2 2 2 2 2 5 2" xfId="14761"/>
    <cellStyle name="Normal 12 2 2 2 2 2 2 6" xfId="8971"/>
    <cellStyle name="Normal 12 2 2 2 2 2 3" xfId="1640"/>
    <cellStyle name="Normal 12 2 2 2 2 2 3 2" xfId="3573"/>
    <cellStyle name="Normal 12 2 2 2 2 2 3 2 2" xfId="11383"/>
    <cellStyle name="Normal 12 2 2 2 2 2 3 3" xfId="5593"/>
    <cellStyle name="Normal 12 2 2 2 2 2 3 3 2" xfId="13313"/>
    <cellStyle name="Normal 12 2 2 2 2 2 3 4" xfId="7523"/>
    <cellStyle name="Normal 12 2 2 2 2 2 3 4 2" xfId="15243"/>
    <cellStyle name="Normal 12 2 2 2 2 2 3 5" xfId="9453"/>
    <cellStyle name="Normal 12 2 2 2 2 2 4" xfId="2609"/>
    <cellStyle name="Normal 12 2 2 2 2 2 4 2" xfId="10419"/>
    <cellStyle name="Normal 12 2 2 2 2 2 5" xfId="4629"/>
    <cellStyle name="Normal 12 2 2 2 2 2 5 2" xfId="12349"/>
    <cellStyle name="Normal 12 2 2 2 2 2 6" xfId="6559"/>
    <cellStyle name="Normal 12 2 2 2 2 2 6 2" xfId="14279"/>
    <cellStyle name="Normal 12 2 2 2 2 2 7" xfId="8489"/>
    <cellStyle name="Normal 12 2 2 2 2 3" xfId="748"/>
    <cellStyle name="Normal 12 2 2 2 2 3 2" xfId="1295"/>
    <cellStyle name="Normal 12 2 2 2 2 3 2 2" xfId="2282"/>
    <cellStyle name="Normal 12 2 2 2 2 3 2 2 2" xfId="4215"/>
    <cellStyle name="Normal 12 2 2 2 2 3 2 2 2 2" xfId="12025"/>
    <cellStyle name="Normal 12 2 2 2 2 3 2 2 3" xfId="6235"/>
    <cellStyle name="Normal 12 2 2 2 2 3 2 2 3 2" xfId="13955"/>
    <cellStyle name="Normal 12 2 2 2 2 3 2 2 4" xfId="8165"/>
    <cellStyle name="Normal 12 2 2 2 2 3 2 2 4 2" xfId="15885"/>
    <cellStyle name="Normal 12 2 2 2 2 3 2 2 5" xfId="10095"/>
    <cellStyle name="Normal 12 2 2 2 2 3 2 3" xfId="3252"/>
    <cellStyle name="Normal 12 2 2 2 2 3 2 3 2" xfId="11062"/>
    <cellStyle name="Normal 12 2 2 2 2 3 2 4" xfId="5272"/>
    <cellStyle name="Normal 12 2 2 2 2 3 2 4 2" xfId="12992"/>
    <cellStyle name="Normal 12 2 2 2 2 3 2 5" xfId="7202"/>
    <cellStyle name="Normal 12 2 2 2 2 3 2 5 2" xfId="14922"/>
    <cellStyle name="Normal 12 2 2 2 2 3 2 6" xfId="9132"/>
    <cellStyle name="Normal 12 2 2 2 2 3 3" xfId="1801"/>
    <cellStyle name="Normal 12 2 2 2 2 3 3 2" xfId="3734"/>
    <cellStyle name="Normal 12 2 2 2 2 3 3 2 2" xfId="11544"/>
    <cellStyle name="Normal 12 2 2 2 2 3 3 3" xfId="5754"/>
    <cellStyle name="Normal 12 2 2 2 2 3 3 3 2" xfId="13474"/>
    <cellStyle name="Normal 12 2 2 2 2 3 3 4" xfId="7684"/>
    <cellStyle name="Normal 12 2 2 2 2 3 3 4 2" xfId="15404"/>
    <cellStyle name="Normal 12 2 2 2 2 3 3 5" xfId="9614"/>
    <cellStyle name="Normal 12 2 2 2 2 3 4" xfId="2770"/>
    <cellStyle name="Normal 12 2 2 2 2 3 4 2" xfId="10580"/>
    <cellStyle name="Normal 12 2 2 2 2 3 5" xfId="4790"/>
    <cellStyle name="Normal 12 2 2 2 2 3 5 2" xfId="12510"/>
    <cellStyle name="Normal 12 2 2 2 2 3 6" xfId="6720"/>
    <cellStyle name="Normal 12 2 2 2 2 3 6 2" xfId="14440"/>
    <cellStyle name="Normal 12 2 2 2 2 3 7" xfId="8650"/>
    <cellStyle name="Normal 12 2 2 2 2 4" xfId="974"/>
    <cellStyle name="Normal 12 2 2 2 2 4 2" xfId="1962"/>
    <cellStyle name="Normal 12 2 2 2 2 4 2 2" xfId="3895"/>
    <cellStyle name="Normal 12 2 2 2 2 4 2 2 2" xfId="11705"/>
    <cellStyle name="Normal 12 2 2 2 2 4 2 3" xfId="5915"/>
    <cellStyle name="Normal 12 2 2 2 2 4 2 3 2" xfId="13635"/>
    <cellStyle name="Normal 12 2 2 2 2 4 2 4" xfId="7845"/>
    <cellStyle name="Normal 12 2 2 2 2 4 2 4 2" xfId="15565"/>
    <cellStyle name="Normal 12 2 2 2 2 4 2 5" xfId="9775"/>
    <cellStyle name="Normal 12 2 2 2 2 4 3" xfId="2931"/>
    <cellStyle name="Normal 12 2 2 2 2 4 3 2" xfId="10741"/>
    <cellStyle name="Normal 12 2 2 2 2 4 4" xfId="4951"/>
    <cellStyle name="Normal 12 2 2 2 2 4 4 2" xfId="12671"/>
    <cellStyle name="Normal 12 2 2 2 2 4 5" xfId="6881"/>
    <cellStyle name="Normal 12 2 2 2 2 4 5 2" xfId="14601"/>
    <cellStyle name="Normal 12 2 2 2 2 4 6" xfId="8811"/>
    <cellStyle name="Normal 12 2 2 2 2 5" xfId="1480"/>
    <cellStyle name="Normal 12 2 2 2 2 5 2" xfId="3413"/>
    <cellStyle name="Normal 12 2 2 2 2 5 2 2" xfId="11223"/>
    <cellStyle name="Normal 12 2 2 2 2 5 3" xfId="5433"/>
    <cellStyle name="Normal 12 2 2 2 2 5 3 2" xfId="13153"/>
    <cellStyle name="Normal 12 2 2 2 2 5 4" xfId="7363"/>
    <cellStyle name="Normal 12 2 2 2 2 5 4 2" xfId="15083"/>
    <cellStyle name="Normal 12 2 2 2 2 5 5" xfId="9293"/>
    <cellStyle name="Normal 12 2 2 2 2 6" xfId="2449"/>
    <cellStyle name="Normal 12 2 2 2 2 6 2" xfId="10259"/>
    <cellStyle name="Normal 12 2 2 2 2 7" xfId="4469"/>
    <cellStyle name="Normal 12 2 2 2 2 7 2" xfId="12189"/>
    <cellStyle name="Normal 12 2 2 2 2 8" xfId="6399"/>
    <cellStyle name="Normal 12 2 2 2 2 8 2" xfId="14119"/>
    <cellStyle name="Normal 12 2 2 2 2 9" xfId="8329"/>
    <cellStyle name="Normal 12 2 2 2 3" xfId="506"/>
    <cellStyle name="Normal 12 2 2 2 3 2" xfId="1054"/>
    <cellStyle name="Normal 12 2 2 2 3 2 2" xfId="2042"/>
    <cellStyle name="Normal 12 2 2 2 3 2 2 2" xfId="3975"/>
    <cellStyle name="Normal 12 2 2 2 3 2 2 2 2" xfId="11785"/>
    <cellStyle name="Normal 12 2 2 2 3 2 2 3" xfId="5995"/>
    <cellStyle name="Normal 12 2 2 2 3 2 2 3 2" xfId="13715"/>
    <cellStyle name="Normal 12 2 2 2 3 2 2 4" xfId="7925"/>
    <cellStyle name="Normal 12 2 2 2 3 2 2 4 2" xfId="15645"/>
    <cellStyle name="Normal 12 2 2 2 3 2 2 5" xfId="9855"/>
    <cellStyle name="Normal 12 2 2 2 3 2 3" xfId="3011"/>
    <cellStyle name="Normal 12 2 2 2 3 2 3 2" xfId="10821"/>
    <cellStyle name="Normal 12 2 2 2 3 2 4" xfId="5031"/>
    <cellStyle name="Normal 12 2 2 2 3 2 4 2" xfId="12751"/>
    <cellStyle name="Normal 12 2 2 2 3 2 5" xfId="6961"/>
    <cellStyle name="Normal 12 2 2 2 3 2 5 2" xfId="14681"/>
    <cellStyle name="Normal 12 2 2 2 3 2 6" xfId="8891"/>
    <cellStyle name="Normal 12 2 2 2 3 3" xfId="1560"/>
    <cellStyle name="Normal 12 2 2 2 3 3 2" xfId="3493"/>
    <cellStyle name="Normal 12 2 2 2 3 3 2 2" xfId="11303"/>
    <cellStyle name="Normal 12 2 2 2 3 3 3" xfId="5513"/>
    <cellStyle name="Normal 12 2 2 2 3 3 3 2" xfId="13233"/>
    <cellStyle name="Normal 12 2 2 2 3 3 4" xfId="7443"/>
    <cellStyle name="Normal 12 2 2 2 3 3 4 2" xfId="15163"/>
    <cellStyle name="Normal 12 2 2 2 3 3 5" xfId="9373"/>
    <cellStyle name="Normal 12 2 2 2 3 4" xfId="2529"/>
    <cellStyle name="Normal 12 2 2 2 3 4 2" xfId="10339"/>
    <cellStyle name="Normal 12 2 2 2 3 5" xfId="4549"/>
    <cellStyle name="Normal 12 2 2 2 3 5 2" xfId="12269"/>
    <cellStyle name="Normal 12 2 2 2 3 6" xfId="6479"/>
    <cellStyle name="Normal 12 2 2 2 3 6 2" xfId="14199"/>
    <cellStyle name="Normal 12 2 2 2 3 7" xfId="8409"/>
    <cellStyle name="Normal 12 2 2 2 4" xfId="668"/>
    <cellStyle name="Normal 12 2 2 2 4 2" xfId="1215"/>
    <cellStyle name="Normal 12 2 2 2 4 2 2" xfId="2202"/>
    <cellStyle name="Normal 12 2 2 2 4 2 2 2" xfId="4135"/>
    <cellStyle name="Normal 12 2 2 2 4 2 2 2 2" xfId="11945"/>
    <cellStyle name="Normal 12 2 2 2 4 2 2 3" xfId="6155"/>
    <cellStyle name="Normal 12 2 2 2 4 2 2 3 2" xfId="13875"/>
    <cellStyle name="Normal 12 2 2 2 4 2 2 4" xfId="8085"/>
    <cellStyle name="Normal 12 2 2 2 4 2 2 4 2" xfId="15805"/>
    <cellStyle name="Normal 12 2 2 2 4 2 2 5" xfId="10015"/>
    <cellStyle name="Normal 12 2 2 2 4 2 3" xfId="3172"/>
    <cellStyle name="Normal 12 2 2 2 4 2 3 2" xfId="10982"/>
    <cellStyle name="Normal 12 2 2 2 4 2 4" xfId="5192"/>
    <cellStyle name="Normal 12 2 2 2 4 2 4 2" xfId="12912"/>
    <cellStyle name="Normal 12 2 2 2 4 2 5" xfId="7122"/>
    <cellStyle name="Normal 12 2 2 2 4 2 5 2" xfId="14842"/>
    <cellStyle name="Normal 12 2 2 2 4 2 6" xfId="9052"/>
    <cellStyle name="Normal 12 2 2 2 4 3" xfId="1721"/>
    <cellStyle name="Normal 12 2 2 2 4 3 2" xfId="3654"/>
    <cellStyle name="Normal 12 2 2 2 4 3 2 2" xfId="11464"/>
    <cellStyle name="Normal 12 2 2 2 4 3 3" xfId="5674"/>
    <cellStyle name="Normal 12 2 2 2 4 3 3 2" xfId="13394"/>
    <cellStyle name="Normal 12 2 2 2 4 3 4" xfId="7604"/>
    <cellStyle name="Normal 12 2 2 2 4 3 4 2" xfId="15324"/>
    <cellStyle name="Normal 12 2 2 2 4 3 5" xfId="9534"/>
    <cellStyle name="Normal 12 2 2 2 4 4" xfId="2690"/>
    <cellStyle name="Normal 12 2 2 2 4 4 2" xfId="10500"/>
    <cellStyle name="Normal 12 2 2 2 4 5" xfId="4710"/>
    <cellStyle name="Normal 12 2 2 2 4 5 2" xfId="12430"/>
    <cellStyle name="Normal 12 2 2 2 4 6" xfId="6640"/>
    <cellStyle name="Normal 12 2 2 2 4 6 2" xfId="14360"/>
    <cellStyle name="Normal 12 2 2 2 4 7" xfId="8570"/>
    <cellStyle name="Normal 12 2 2 2 5" xfId="894"/>
    <cellStyle name="Normal 12 2 2 2 5 2" xfId="1882"/>
    <cellStyle name="Normal 12 2 2 2 5 2 2" xfId="3815"/>
    <cellStyle name="Normal 12 2 2 2 5 2 2 2" xfId="11625"/>
    <cellStyle name="Normal 12 2 2 2 5 2 3" xfId="5835"/>
    <cellStyle name="Normal 12 2 2 2 5 2 3 2" xfId="13555"/>
    <cellStyle name="Normal 12 2 2 2 5 2 4" xfId="7765"/>
    <cellStyle name="Normal 12 2 2 2 5 2 4 2" xfId="15485"/>
    <cellStyle name="Normal 12 2 2 2 5 2 5" xfId="9695"/>
    <cellStyle name="Normal 12 2 2 2 5 3" xfId="2851"/>
    <cellStyle name="Normal 12 2 2 2 5 3 2" xfId="10661"/>
    <cellStyle name="Normal 12 2 2 2 5 4" xfId="4871"/>
    <cellStyle name="Normal 12 2 2 2 5 4 2" xfId="12591"/>
    <cellStyle name="Normal 12 2 2 2 5 5" xfId="6801"/>
    <cellStyle name="Normal 12 2 2 2 5 5 2" xfId="14521"/>
    <cellStyle name="Normal 12 2 2 2 5 6" xfId="8731"/>
    <cellStyle name="Normal 12 2 2 2 6" xfId="1400"/>
    <cellStyle name="Normal 12 2 2 2 6 2" xfId="3333"/>
    <cellStyle name="Normal 12 2 2 2 6 2 2" xfId="11143"/>
    <cellStyle name="Normal 12 2 2 2 6 3" xfId="5353"/>
    <cellStyle name="Normal 12 2 2 2 6 3 2" xfId="13073"/>
    <cellStyle name="Normal 12 2 2 2 6 4" xfId="7283"/>
    <cellStyle name="Normal 12 2 2 2 6 4 2" xfId="15003"/>
    <cellStyle name="Normal 12 2 2 2 6 5" xfId="9213"/>
    <cellStyle name="Normal 12 2 2 2 7" xfId="2369"/>
    <cellStyle name="Normal 12 2 2 2 7 2" xfId="10179"/>
    <cellStyle name="Normal 12 2 2 2 8" xfId="4389"/>
    <cellStyle name="Normal 12 2 2 2 8 2" xfId="12109"/>
    <cellStyle name="Normal 12 2 2 2 9" xfId="6319"/>
    <cellStyle name="Normal 12 2 2 2 9 2" xfId="14039"/>
    <cellStyle name="Normal 12 2 2 3" xfId="386"/>
    <cellStyle name="Normal 12 2 2 3 2" xfId="546"/>
    <cellStyle name="Normal 12 2 2 3 2 2" xfId="1094"/>
    <cellStyle name="Normal 12 2 2 3 2 2 2" xfId="2082"/>
    <cellStyle name="Normal 12 2 2 3 2 2 2 2" xfId="4015"/>
    <cellStyle name="Normal 12 2 2 3 2 2 2 2 2" xfId="11825"/>
    <cellStyle name="Normal 12 2 2 3 2 2 2 3" xfId="6035"/>
    <cellStyle name="Normal 12 2 2 3 2 2 2 3 2" xfId="13755"/>
    <cellStyle name="Normal 12 2 2 3 2 2 2 4" xfId="7965"/>
    <cellStyle name="Normal 12 2 2 3 2 2 2 4 2" xfId="15685"/>
    <cellStyle name="Normal 12 2 2 3 2 2 2 5" xfId="9895"/>
    <cellStyle name="Normal 12 2 2 3 2 2 3" xfId="3051"/>
    <cellStyle name="Normal 12 2 2 3 2 2 3 2" xfId="10861"/>
    <cellStyle name="Normal 12 2 2 3 2 2 4" xfId="5071"/>
    <cellStyle name="Normal 12 2 2 3 2 2 4 2" xfId="12791"/>
    <cellStyle name="Normal 12 2 2 3 2 2 5" xfId="7001"/>
    <cellStyle name="Normal 12 2 2 3 2 2 5 2" xfId="14721"/>
    <cellStyle name="Normal 12 2 2 3 2 2 6" xfId="8931"/>
    <cellStyle name="Normal 12 2 2 3 2 3" xfId="1600"/>
    <cellStyle name="Normal 12 2 2 3 2 3 2" xfId="3533"/>
    <cellStyle name="Normal 12 2 2 3 2 3 2 2" xfId="11343"/>
    <cellStyle name="Normal 12 2 2 3 2 3 3" xfId="5553"/>
    <cellStyle name="Normal 12 2 2 3 2 3 3 2" xfId="13273"/>
    <cellStyle name="Normal 12 2 2 3 2 3 4" xfId="7483"/>
    <cellStyle name="Normal 12 2 2 3 2 3 4 2" xfId="15203"/>
    <cellStyle name="Normal 12 2 2 3 2 3 5" xfId="9413"/>
    <cellStyle name="Normal 12 2 2 3 2 4" xfId="2569"/>
    <cellStyle name="Normal 12 2 2 3 2 4 2" xfId="10379"/>
    <cellStyle name="Normal 12 2 2 3 2 5" xfId="4589"/>
    <cellStyle name="Normal 12 2 2 3 2 5 2" xfId="12309"/>
    <cellStyle name="Normal 12 2 2 3 2 6" xfId="6519"/>
    <cellStyle name="Normal 12 2 2 3 2 6 2" xfId="14239"/>
    <cellStyle name="Normal 12 2 2 3 2 7" xfId="8449"/>
    <cellStyle name="Normal 12 2 2 3 3" xfId="708"/>
    <cellStyle name="Normal 12 2 2 3 3 2" xfId="1255"/>
    <cellStyle name="Normal 12 2 2 3 3 2 2" xfId="2242"/>
    <cellStyle name="Normal 12 2 2 3 3 2 2 2" xfId="4175"/>
    <cellStyle name="Normal 12 2 2 3 3 2 2 2 2" xfId="11985"/>
    <cellStyle name="Normal 12 2 2 3 3 2 2 3" xfId="6195"/>
    <cellStyle name="Normal 12 2 2 3 3 2 2 3 2" xfId="13915"/>
    <cellStyle name="Normal 12 2 2 3 3 2 2 4" xfId="8125"/>
    <cellStyle name="Normal 12 2 2 3 3 2 2 4 2" xfId="15845"/>
    <cellStyle name="Normal 12 2 2 3 3 2 2 5" xfId="10055"/>
    <cellStyle name="Normal 12 2 2 3 3 2 3" xfId="3212"/>
    <cellStyle name="Normal 12 2 2 3 3 2 3 2" xfId="11022"/>
    <cellStyle name="Normal 12 2 2 3 3 2 4" xfId="5232"/>
    <cellStyle name="Normal 12 2 2 3 3 2 4 2" xfId="12952"/>
    <cellStyle name="Normal 12 2 2 3 3 2 5" xfId="7162"/>
    <cellStyle name="Normal 12 2 2 3 3 2 5 2" xfId="14882"/>
    <cellStyle name="Normal 12 2 2 3 3 2 6" xfId="9092"/>
    <cellStyle name="Normal 12 2 2 3 3 3" xfId="1761"/>
    <cellStyle name="Normal 12 2 2 3 3 3 2" xfId="3694"/>
    <cellStyle name="Normal 12 2 2 3 3 3 2 2" xfId="11504"/>
    <cellStyle name="Normal 12 2 2 3 3 3 3" xfId="5714"/>
    <cellStyle name="Normal 12 2 2 3 3 3 3 2" xfId="13434"/>
    <cellStyle name="Normal 12 2 2 3 3 3 4" xfId="7644"/>
    <cellStyle name="Normal 12 2 2 3 3 3 4 2" xfId="15364"/>
    <cellStyle name="Normal 12 2 2 3 3 3 5" xfId="9574"/>
    <cellStyle name="Normal 12 2 2 3 3 4" xfId="2730"/>
    <cellStyle name="Normal 12 2 2 3 3 4 2" xfId="10540"/>
    <cellStyle name="Normal 12 2 2 3 3 5" xfId="4750"/>
    <cellStyle name="Normal 12 2 2 3 3 5 2" xfId="12470"/>
    <cellStyle name="Normal 12 2 2 3 3 6" xfId="6680"/>
    <cellStyle name="Normal 12 2 2 3 3 6 2" xfId="14400"/>
    <cellStyle name="Normal 12 2 2 3 3 7" xfId="8610"/>
    <cellStyle name="Normal 12 2 2 3 4" xfId="934"/>
    <cellStyle name="Normal 12 2 2 3 4 2" xfId="1922"/>
    <cellStyle name="Normal 12 2 2 3 4 2 2" xfId="3855"/>
    <cellStyle name="Normal 12 2 2 3 4 2 2 2" xfId="11665"/>
    <cellStyle name="Normal 12 2 2 3 4 2 3" xfId="5875"/>
    <cellStyle name="Normal 12 2 2 3 4 2 3 2" xfId="13595"/>
    <cellStyle name="Normal 12 2 2 3 4 2 4" xfId="7805"/>
    <cellStyle name="Normal 12 2 2 3 4 2 4 2" xfId="15525"/>
    <cellStyle name="Normal 12 2 2 3 4 2 5" xfId="9735"/>
    <cellStyle name="Normal 12 2 2 3 4 3" xfId="2891"/>
    <cellStyle name="Normal 12 2 2 3 4 3 2" xfId="10701"/>
    <cellStyle name="Normal 12 2 2 3 4 4" xfId="4911"/>
    <cellStyle name="Normal 12 2 2 3 4 4 2" xfId="12631"/>
    <cellStyle name="Normal 12 2 2 3 4 5" xfId="6841"/>
    <cellStyle name="Normal 12 2 2 3 4 5 2" xfId="14561"/>
    <cellStyle name="Normal 12 2 2 3 4 6" xfId="8771"/>
    <cellStyle name="Normal 12 2 2 3 5" xfId="1440"/>
    <cellStyle name="Normal 12 2 2 3 5 2" xfId="3373"/>
    <cellStyle name="Normal 12 2 2 3 5 2 2" xfId="11183"/>
    <cellStyle name="Normal 12 2 2 3 5 3" xfId="5393"/>
    <cellStyle name="Normal 12 2 2 3 5 3 2" xfId="13113"/>
    <cellStyle name="Normal 12 2 2 3 5 4" xfId="7323"/>
    <cellStyle name="Normal 12 2 2 3 5 4 2" xfId="15043"/>
    <cellStyle name="Normal 12 2 2 3 5 5" xfId="9253"/>
    <cellStyle name="Normal 12 2 2 3 6" xfId="2409"/>
    <cellStyle name="Normal 12 2 2 3 6 2" xfId="10219"/>
    <cellStyle name="Normal 12 2 2 3 7" xfId="4429"/>
    <cellStyle name="Normal 12 2 2 3 7 2" xfId="12149"/>
    <cellStyle name="Normal 12 2 2 3 8" xfId="6359"/>
    <cellStyle name="Normal 12 2 2 3 8 2" xfId="14079"/>
    <cellStyle name="Normal 12 2 2 3 9" xfId="8289"/>
    <cellStyle name="Normal 12 2 2 4" xfId="466"/>
    <cellStyle name="Normal 12 2 2 4 2" xfId="1014"/>
    <cellStyle name="Normal 12 2 2 4 2 2" xfId="2002"/>
    <cellStyle name="Normal 12 2 2 4 2 2 2" xfId="3935"/>
    <cellStyle name="Normal 12 2 2 4 2 2 2 2" xfId="11745"/>
    <cellStyle name="Normal 12 2 2 4 2 2 3" xfId="5955"/>
    <cellStyle name="Normal 12 2 2 4 2 2 3 2" xfId="13675"/>
    <cellStyle name="Normal 12 2 2 4 2 2 4" xfId="7885"/>
    <cellStyle name="Normal 12 2 2 4 2 2 4 2" xfId="15605"/>
    <cellStyle name="Normal 12 2 2 4 2 2 5" xfId="9815"/>
    <cellStyle name="Normal 12 2 2 4 2 3" xfId="2971"/>
    <cellStyle name="Normal 12 2 2 4 2 3 2" xfId="10781"/>
    <cellStyle name="Normal 12 2 2 4 2 4" xfId="4991"/>
    <cellStyle name="Normal 12 2 2 4 2 4 2" xfId="12711"/>
    <cellStyle name="Normal 12 2 2 4 2 5" xfId="6921"/>
    <cellStyle name="Normal 12 2 2 4 2 5 2" xfId="14641"/>
    <cellStyle name="Normal 12 2 2 4 2 6" xfId="8851"/>
    <cellStyle name="Normal 12 2 2 4 3" xfId="1520"/>
    <cellStyle name="Normal 12 2 2 4 3 2" xfId="3453"/>
    <cellStyle name="Normal 12 2 2 4 3 2 2" xfId="11263"/>
    <cellStyle name="Normal 12 2 2 4 3 3" xfId="5473"/>
    <cellStyle name="Normal 12 2 2 4 3 3 2" xfId="13193"/>
    <cellStyle name="Normal 12 2 2 4 3 4" xfId="7403"/>
    <cellStyle name="Normal 12 2 2 4 3 4 2" xfId="15123"/>
    <cellStyle name="Normal 12 2 2 4 3 5" xfId="9333"/>
    <cellStyle name="Normal 12 2 2 4 4" xfId="2489"/>
    <cellStyle name="Normal 12 2 2 4 4 2" xfId="10299"/>
    <cellStyle name="Normal 12 2 2 4 5" xfId="4509"/>
    <cellStyle name="Normal 12 2 2 4 5 2" xfId="12229"/>
    <cellStyle name="Normal 12 2 2 4 6" xfId="6439"/>
    <cellStyle name="Normal 12 2 2 4 6 2" xfId="14159"/>
    <cellStyle name="Normal 12 2 2 4 7" xfId="8369"/>
    <cellStyle name="Normal 12 2 2 5" xfId="628"/>
    <cellStyle name="Normal 12 2 2 5 2" xfId="1175"/>
    <cellStyle name="Normal 12 2 2 5 2 2" xfId="2162"/>
    <cellStyle name="Normal 12 2 2 5 2 2 2" xfId="4095"/>
    <cellStyle name="Normal 12 2 2 5 2 2 2 2" xfId="11905"/>
    <cellStyle name="Normal 12 2 2 5 2 2 3" xfId="6115"/>
    <cellStyle name="Normal 12 2 2 5 2 2 3 2" xfId="13835"/>
    <cellStyle name="Normal 12 2 2 5 2 2 4" xfId="8045"/>
    <cellStyle name="Normal 12 2 2 5 2 2 4 2" xfId="15765"/>
    <cellStyle name="Normal 12 2 2 5 2 2 5" xfId="9975"/>
    <cellStyle name="Normal 12 2 2 5 2 3" xfId="3132"/>
    <cellStyle name="Normal 12 2 2 5 2 3 2" xfId="10942"/>
    <cellStyle name="Normal 12 2 2 5 2 4" xfId="5152"/>
    <cellStyle name="Normal 12 2 2 5 2 4 2" xfId="12872"/>
    <cellStyle name="Normal 12 2 2 5 2 5" xfId="7082"/>
    <cellStyle name="Normal 12 2 2 5 2 5 2" xfId="14802"/>
    <cellStyle name="Normal 12 2 2 5 2 6" xfId="9012"/>
    <cellStyle name="Normal 12 2 2 5 3" xfId="1681"/>
    <cellStyle name="Normal 12 2 2 5 3 2" xfId="3614"/>
    <cellStyle name="Normal 12 2 2 5 3 2 2" xfId="11424"/>
    <cellStyle name="Normal 12 2 2 5 3 3" xfId="5634"/>
    <cellStyle name="Normal 12 2 2 5 3 3 2" xfId="13354"/>
    <cellStyle name="Normal 12 2 2 5 3 4" xfId="7564"/>
    <cellStyle name="Normal 12 2 2 5 3 4 2" xfId="15284"/>
    <cellStyle name="Normal 12 2 2 5 3 5" xfId="9494"/>
    <cellStyle name="Normal 12 2 2 5 4" xfId="2650"/>
    <cellStyle name="Normal 12 2 2 5 4 2" xfId="10460"/>
    <cellStyle name="Normal 12 2 2 5 5" xfId="4670"/>
    <cellStyle name="Normal 12 2 2 5 5 2" xfId="12390"/>
    <cellStyle name="Normal 12 2 2 5 6" xfId="6600"/>
    <cellStyle name="Normal 12 2 2 5 6 2" xfId="14320"/>
    <cellStyle name="Normal 12 2 2 5 7" xfId="8530"/>
    <cellStyle name="Normal 12 2 2 6" xfId="846"/>
    <cellStyle name="Normal 12 2 2 6 2" xfId="1842"/>
    <cellStyle name="Normal 12 2 2 6 2 2" xfId="3775"/>
    <cellStyle name="Normal 12 2 2 6 2 2 2" xfId="11585"/>
    <cellStyle name="Normal 12 2 2 6 2 3" xfId="5795"/>
    <cellStyle name="Normal 12 2 2 6 2 3 2" xfId="13515"/>
    <cellStyle name="Normal 12 2 2 6 2 4" xfId="7725"/>
    <cellStyle name="Normal 12 2 2 6 2 4 2" xfId="15445"/>
    <cellStyle name="Normal 12 2 2 6 2 5" xfId="9655"/>
    <cellStyle name="Normal 12 2 2 6 3" xfId="2811"/>
    <cellStyle name="Normal 12 2 2 6 3 2" xfId="10621"/>
    <cellStyle name="Normal 12 2 2 6 4" xfId="4831"/>
    <cellStyle name="Normal 12 2 2 6 4 2" xfId="12551"/>
    <cellStyle name="Normal 12 2 2 6 5" xfId="6761"/>
    <cellStyle name="Normal 12 2 2 6 5 2" xfId="14481"/>
    <cellStyle name="Normal 12 2 2 6 6" xfId="8691"/>
    <cellStyle name="Normal 12 2 2 7" xfId="1360"/>
    <cellStyle name="Normal 12 2 2 7 2" xfId="3293"/>
    <cellStyle name="Normal 12 2 2 7 2 2" xfId="11103"/>
    <cellStyle name="Normal 12 2 2 7 3" xfId="5313"/>
    <cellStyle name="Normal 12 2 2 7 3 2" xfId="13033"/>
    <cellStyle name="Normal 12 2 2 7 4" xfId="7243"/>
    <cellStyle name="Normal 12 2 2 7 4 2" xfId="14963"/>
    <cellStyle name="Normal 12 2 2 7 5" xfId="9173"/>
    <cellStyle name="Normal 12 2 2 8" xfId="2329"/>
    <cellStyle name="Normal 12 2 2 8 2" xfId="10139"/>
    <cellStyle name="Normal 12 2 2 9" xfId="4349"/>
    <cellStyle name="Normal 12 2 2 9 2" xfId="12069"/>
    <cellStyle name="Normal 12 2 3" xfId="326"/>
    <cellStyle name="Normal 12 2 3 10" xfId="8229"/>
    <cellStyle name="Normal 12 2 3 2" xfId="406"/>
    <cellStyle name="Normal 12 2 3 2 2" xfId="566"/>
    <cellStyle name="Normal 12 2 3 2 2 2" xfId="1114"/>
    <cellStyle name="Normal 12 2 3 2 2 2 2" xfId="2102"/>
    <cellStyle name="Normal 12 2 3 2 2 2 2 2" xfId="4035"/>
    <cellStyle name="Normal 12 2 3 2 2 2 2 2 2" xfId="11845"/>
    <cellStyle name="Normal 12 2 3 2 2 2 2 3" xfId="6055"/>
    <cellStyle name="Normal 12 2 3 2 2 2 2 3 2" xfId="13775"/>
    <cellStyle name="Normal 12 2 3 2 2 2 2 4" xfId="7985"/>
    <cellStyle name="Normal 12 2 3 2 2 2 2 4 2" xfId="15705"/>
    <cellStyle name="Normal 12 2 3 2 2 2 2 5" xfId="9915"/>
    <cellStyle name="Normal 12 2 3 2 2 2 3" xfId="3071"/>
    <cellStyle name="Normal 12 2 3 2 2 2 3 2" xfId="10881"/>
    <cellStyle name="Normal 12 2 3 2 2 2 4" xfId="5091"/>
    <cellStyle name="Normal 12 2 3 2 2 2 4 2" xfId="12811"/>
    <cellStyle name="Normal 12 2 3 2 2 2 5" xfId="7021"/>
    <cellStyle name="Normal 12 2 3 2 2 2 5 2" xfId="14741"/>
    <cellStyle name="Normal 12 2 3 2 2 2 6" xfId="8951"/>
    <cellStyle name="Normal 12 2 3 2 2 3" xfId="1620"/>
    <cellStyle name="Normal 12 2 3 2 2 3 2" xfId="3553"/>
    <cellStyle name="Normal 12 2 3 2 2 3 2 2" xfId="11363"/>
    <cellStyle name="Normal 12 2 3 2 2 3 3" xfId="5573"/>
    <cellStyle name="Normal 12 2 3 2 2 3 3 2" xfId="13293"/>
    <cellStyle name="Normal 12 2 3 2 2 3 4" xfId="7503"/>
    <cellStyle name="Normal 12 2 3 2 2 3 4 2" xfId="15223"/>
    <cellStyle name="Normal 12 2 3 2 2 3 5" xfId="9433"/>
    <cellStyle name="Normal 12 2 3 2 2 4" xfId="2589"/>
    <cellStyle name="Normal 12 2 3 2 2 4 2" xfId="10399"/>
    <cellStyle name="Normal 12 2 3 2 2 5" xfId="4609"/>
    <cellStyle name="Normal 12 2 3 2 2 5 2" xfId="12329"/>
    <cellStyle name="Normal 12 2 3 2 2 6" xfId="6539"/>
    <cellStyle name="Normal 12 2 3 2 2 6 2" xfId="14259"/>
    <cellStyle name="Normal 12 2 3 2 2 7" xfId="8469"/>
    <cellStyle name="Normal 12 2 3 2 3" xfId="728"/>
    <cellStyle name="Normal 12 2 3 2 3 2" xfId="1275"/>
    <cellStyle name="Normal 12 2 3 2 3 2 2" xfId="2262"/>
    <cellStyle name="Normal 12 2 3 2 3 2 2 2" xfId="4195"/>
    <cellStyle name="Normal 12 2 3 2 3 2 2 2 2" xfId="12005"/>
    <cellStyle name="Normal 12 2 3 2 3 2 2 3" xfId="6215"/>
    <cellStyle name="Normal 12 2 3 2 3 2 2 3 2" xfId="13935"/>
    <cellStyle name="Normal 12 2 3 2 3 2 2 4" xfId="8145"/>
    <cellStyle name="Normal 12 2 3 2 3 2 2 4 2" xfId="15865"/>
    <cellStyle name="Normal 12 2 3 2 3 2 2 5" xfId="10075"/>
    <cellStyle name="Normal 12 2 3 2 3 2 3" xfId="3232"/>
    <cellStyle name="Normal 12 2 3 2 3 2 3 2" xfId="11042"/>
    <cellStyle name="Normal 12 2 3 2 3 2 4" xfId="5252"/>
    <cellStyle name="Normal 12 2 3 2 3 2 4 2" xfId="12972"/>
    <cellStyle name="Normal 12 2 3 2 3 2 5" xfId="7182"/>
    <cellStyle name="Normal 12 2 3 2 3 2 5 2" xfId="14902"/>
    <cellStyle name="Normal 12 2 3 2 3 2 6" xfId="9112"/>
    <cellStyle name="Normal 12 2 3 2 3 3" xfId="1781"/>
    <cellStyle name="Normal 12 2 3 2 3 3 2" xfId="3714"/>
    <cellStyle name="Normal 12 2 3 2 3 3 2 2" xfId="11524"/>
    <cellStyle name="Normal 12 2 3 2 3 3 3" xfId="5734"/>
    <cellStyle name="Normal 12 2 3 2 3 3 3 2" xfId="13454"/>
    <cellStyle name="Normal 12 2 3 2 3 3 4" xfId="7664"/>
    <cellStyle name="Normal 12 2 3 2 3 3 4 2" xfId="15384"/>
    <cellStyle name="Normal 12 2 3 2 3 3 5" xfId="9594"/>
    <cellStyle name="Normal 12 2 3 2 3 4" xfId="2750"/>
    <cellStyle name="Normal 12 2 3 2 3 4 2" xfId="10560"/>
    <cellStyle name="Normal 12 2 3 2 3 5" xfId="4770"/>
    <cellStyle name="Normal 12 2 3 2 3 5 2" xfId="12490"/>
    <cellStyle name="Normal 12 2 3 2 3 6" xfId="6700"/>
    <cellStyle name="Normal 12 2 3 2 3 6 2" xfId="14420"/>
    <cellStyle name="Normal 12 2 3 2 3 7" xfId="8630"/>
    <cellStyle name="Normal 12 2 3 2 4" xfId="954"/>
    <cellStyle name="Normal 12 2 3 2 4 2" xfId="1942"/>
    <cellStyle name="Normal 12 2 3 2 4 2 2" xfId="3875"/>
    <cellStyle name="Normal 12 2 3 2 4 2 2 2" xfId="11685"/>
    <cellStyle name="Normal 12 2 3 2 4 2 3" xfId="5895"/>
    <cellStyle name="Normal 12 2 3 2 4 2 3 2" xfId="13615"/>
    <cellStyle name="Normal 12 2 3 2 4 2 4" xfId="7825"/>
    <cellStyle name="Normal 12 2 3 2 4 2 4 2" xfId="15545"/>
    <cellStyle name="Normal 12 2 3 2 4 2 5" xfId="9755"/>
    <cellStyle name="Normal 12 2 3 2 4 3" xfId="2911"/>
    <cellStyle name="Normal 12 2 3 2 4 3 2" xfId="10721"/>
    <cellStyle name="Normal 12 2 3 2 4 4" xfId="4931"/>
    <cellStyle name="Normal 12 2 3 2 4 4 2" xfId="12651"/>
    <cellStyle name="Normal 12 2 3 2 4 5" xfId="6861"/>
    <cellStyle name="Normal 12 2 3 2 4 5 2" xfId="14581"/>
    <cellStyle name="Normal 12 2 3 2 4 6" xfId="8791"/>
    <cellStyle name="Normal 12 2 3 2 5" xfId="1460"/>
    <cellStyle name="Normal 12 2 3 2 5 2" xfId="3393"/>
    <cellStyle name="Normal 12 2 3 2 5 2 2" xfId="11203"/>
    <cellStyle name="Normal 12 2 3 2 5 3" xfId="5413"/>
    <cellStyle name="Normal 12 2 3 2 5 3 2" xfId="13133"/>
    <cellStyle name="Normal 12 2 3 2 5 4" xfId="7343"/>
    <cellStyle name="Normal 12 2 3 2 5 4 2" xfId="15063"/>
    <cellStyle name="Normal 12 2 3 2 5 5" xfId="9273"/>
    <cellStyle name="Normal 12 2 3 2 6" xfId="2429"/>
    <cellStyle name="Normal 12 2 3 2 6 2" xfId="10239"/>
    <cellStyle name="Normal 12 2 3 2 7" xfId="4449"/>
    <cellStyle name="Normal 12 2 3 2 7 2" xfId="12169"/>
    <cellStyle name="Normal 12 2 3 2 8" xfId="6379"/>
    <cellStyle name="Normal 12 2 3 2 8 2" xfId="14099"/>
    <cellStyle name="Normal 12 2 3 2 9" xfId="8309"/>
    <cellStyle name="Normal 12 2 3 3" xfId="486"/>
    <cellStyle name="Normal 12 2 3 3 2" xfId="1034"/>
    <cellStyle name="Normal 12 2 3 3 2 2" xfId="2022"/>
    <cellStyle name="Normal 12 2 3 3 2 2 2" xfId="3955"/>
    <cellStyle name="Normal 12 2 3 3 2 2 2 2" xfId="11765"/>
    <cellStyle name="Normal 12 2 3 3 2 2 3" xfId="5975"/>
    <cellStyle name="Normal 12 2 3 3 2 2 3 2" xfId="13695"/>
    <cellStyle name="Normal 12 2 3 3 2 2 4" xfId="7905"/>
    <cellStyle name="Normal 12 2 3 3 2 2 4 2" xfId="15625"/>
    <cellStyle name="Normal 12 2 3 3 2 2 5" xfId="9835"/>
    <cellStyle name="Normal 12 2 3 3 2 3" xfId="2991"/>
    <cellStyle name="Normal 12 2 3 3 2 3 2" xfId="10801"/>
    <cellStyle name="Normal 12 2 3 3 2 4" xfId="5011"/>
    <cellStyle name="Normal 12 2 3 3 2 4 2" xfId="12731"/>
    <cellStyle name="Normal 12 2 3 3 2 5" xfId="6941"/>
    <cellStyle name="Normal 12 2 3 3 2 5 2" xfId="14661"/>
    <cellStyle name="Normal 12 2 3 3 2 6" xfId="8871"/>
    <cellStyle name="Normal 12 2 3 3 3" xfId="1540"/>
    <cellStyle name="Normal 12 2 3 3 3 2" xfId="3473"/>
    <cellStyle name="Normal 12 2 3 3 3 2 2" xfId="11283"/>
    <cellStyle name="Normal 12 2 3 3 3 3" xfId="5493"/>
    <cellStyle name="Normal 12 2 3 3 3 3 2" xfId="13213"/>
    <cellStyle name="Normal 12 2 3 3 3 4" xfId="7423"/>
    <cellStyle name="Normal 12 2 3 3 3 4 2" xfId="15143"/>
    <cellStyle name="Normal 12 2 3 3 3 5" xfId="9353"/>
    <cellStyle name="Normal 12 2 3 3 4" xfId="2509"/>
    <cellStyle name="Normal 12 2 3 3 4 2" xfId="10319"/>
    <cellStyle name="Normal 12 2 3 3 5" xfId="4529"/>
    <cellStyle name="Normal 12 2 3 3 5 2" xfId="12249"/>
    <cellStyle name="Normal 12 2 3 3 6" xfId="6459"/>
    <cellStyle name="Normal 12 2 3 3 6 2" xfId="14179"/>
    <cellStyle name="Normal 12 2 3 3 7" xfId="8389"/>
    <cellStyle name="Normal 12 2 3 4" xfId="648"/>
    <cellStyle name="Normal 12 2 3 4 2" xfId="1195"/>
    <cellStyle name="Normal 12 2 3 4 2 2" xfId="2182"/>
    <cellStyle name="Normal 12 2 3 4 2 2 2" xfId="4115"/>
    <cellStyle name="Normal 12 2 3 4 2 2 2 2" xfId="11925"/>
    <cellStyle name="Normal 12 2 3 4 2 2 3" xfId="6135"/>
    <cellStyle name="Normal 12 2 3 4 2 2 3 2" xfId="13855"/>
    <cellStyle name="Normal 12 2 3 4 2 2 4" xfId="8065"/>
    <cellStyle name="Normal 12 2 3 4 2 2 4 2" xfId="15785"/>
    <cellStyle name="Normal 12 2 3 4 2 2 5" xfId="9995"/>
    <cellStyle name="Normal 12 2 3 4 2 3" xfId="3152"/>
    <cellStyle name="Normal 12 2 3 4 2 3 2" xfId="10962"/>
    <cellStyle name="Normal 12 2 3 4 2 4" xfId="5172"/>
    <cellStyle name="Normal 12 2 3 4 2 4 2" xfId="12892"/>
    <cellStyle name="Normal 12 2 3 4 2 5" xfId="7102"/>
    <cellStyle name="Normal 12 2 3 4 2 5 2" xfId="14822"/>
    <cellStyle name="Normal 12 2 3 4 2 6" xfId="9032"/>
    <cellStyle name="Normal 12 2 3 4 3" xfId="1701"/>
    <cellStyle name="Normal 12 2 3 4 3 2" xfId="3634"/>
    <cellStyle name="Normal 12 2 3 4 3 2 2" xfId="11444"/>
    <cellStyle name="Normal 12 2 3 4 3 3" xfId="5654"/>
    <cellStyle name="Normal 12 2 3 4 3 3 2" xfId="13374"/>
    <cellStyle name="Normal 12 2 3 4 3 4" xfId="7584"/>
    <cellStyle name="Normal 12 2 3 4 3 4 2" xfId="15304"/>
    <cellStyle name="Normal 12 2 3 4 3 5" xfId="9514"/>
    <cellStyle name="Normal 12 2 3 4 4" xfId="2670"/>
    <cellStyle name="Normal 12 2 3 4 4 2" xfId="10480"/>
    <cellStyle name="Normal 12 2 3 4 5" xfId="4690"/>
    <cellStyle name="Normal 12 2 3 4 5 2" xfId="12410"/>
    <cellStyle name="Normal 12 2 3 4 6" xfId="6620"/>
    <cellStyle name="Normal 12 2 3 4 6 2" xfId="14340"/>
    <cellStyle name="Normal 12 2 3 4 7" xfId="8550"/>
    <cellStyle name="Normal 12 2 3 5" xfId="874"/>
    <cellStyle name="Normal 12 2 3 5 2" xfId="1862"/>
    <cellStyle name="Normal 12 2 3 5 2 2" xfId="3795"/>
    <cellStyle name="Normal 12 2 3 5 2 2 2" xfId="11605"/>
    <cellStyle name="Normal 12 2 3 5 2 3" xfId="5815"/>
    <cellStyle name="Normal 12 2 3 5 2 3 2" xfId="13535"/>
    <cellStyle name="Normal 12 2 3 5 2 4" xfId="7745"/>
    <cellStyle name="Normal 12 2 3 5 2 4 2" xfId="15465"/>
    <cellStyle name="Normal 12 2 3 5 2 5" xfId="9675"/>
    <cellStyle name="Normal 12 2 3 5 3" xfId="2831"/>
    <cellStyle name="Normal 12 2 3 5 3 2" xfId="10641"/>
    <cellStyle name="Normal 12 2 3 5 4" xfId="4851"/>
    <cellStyle name="Normal 12 2 3 5 4 2" xfId="12571"/>
    <cellStyle name="Normal 12 2 3 5 5" xfId="6781"/>
    <cellStyle name="Normal 12 2 3 5 5 2" xfId="14501"/>
    <cellStyle name="Normal 12 2 3 5 6" xfId="8711"/>
    <cellStyle name="Normal 12 2 3 6" xfId="1380"/>
    <cellStyle name="Normal 12 2 3 6 2" xfId="3313"/>
    <cellStyle name="Normal 12 2 3 6 2 2" xfId="11123"/>
    <cellStyle name="Normal 12 2 3 6 3" xfId="5333"/>
    <cellStyle name="Normal 12 2 3 6 3 2" xfId="13053"/>
    <cellStyle name="Normal 12 2 3 6 4" xfId="7263"/>
    <cellStyle name="Normal 12 2 3 6 4 2" xfId="14983"/>
    <cellStyle name="Normal 12 2 3 6 5" xfId="9193"/>
    <cellStyle name="Normal 12 2 3 7" xfId="2349"/>
    <cellStyle name="Normal 12 2 3 7 2" xfId="10159"/>
    <cellStyle name="Normal 12 2 3 8" xfId="4369"/>
    <cellStyle name="Normal 12 2 3 8 2" xfId="12089"/>
    <cellStyle name="Normal 12 2 3 9" xfId="6299"/>
    <cellStyle name="Normal 12 2 3 9 2" xfId="14019"/>
    <cellStyle name="Normal 12 2 4" xfId="366"/>
    <cellStyle name="Normal 12 2 4 2" xfId="526"/>
    <cellStyle name="Normal 12 2 4 2 2" xfId="1074"/>
    <cellStyle name="Normal 12 2 4 2 2 2" xfId="2062"/>
    <cellStyle name="Normal 12 2 4 2 2 2 2" xfId="3995"/>
    <cellStyle name="Normal 12 2 4 2 2 2 2 2" xfId="11805"/>
    <cellStyle name="Normal 12 2 4 2 2 2 3" xfId="6015"/>
    <cellStyle name="Normal 12 2 4 2 2 2 3 2" xfId="13735"/>
    <cellStyle name="Normal 12 2 4 2 2 2 4" xfId="7945"/>
    <cellStyle name="Normal 12 2 4 2 2 2 4 2" xfId="15665"/>
    <cellStyle name="Normal 12 2 4 2 2 2 5" xfId="9875"/>
    <cellStyle name="Normal 12 2 4 2 2 3" xfId="3031"/>
    <cellStyle name="Normal 12 2 4 2 2 3 2" xfId="10841"/>
    <cellStyle name="Normal 12 2 4 2 2 4" xfId="5051"/>
    <cellStyle name="Normal 12 2 4 2 2 4 2" xfId="12771"/>
    <cellStyle name="Normal 12 2 4 2 2 5" xfId="6981"/>
    <cellStyle name="Normal 12 2 4 2 2 5 2" xfId="14701"/>
    <cellStyle name="Normal 12 2 4 2 2 6" xfId="8911"/>
    <cellStyle name="Normal 12 2 4 2 3" xfId="1580"/>
    <cellStyle name="Normal 12 2 4 2 3 2" xfId="3513"/>
    <cellStyle name="Normal 12 2 4 2 3 2 2" xfId="11323"/>
    <cellStyle name="Normal 12 2 4 2 3 3" xfId="5533"/>
    <cellStyle name="Normal 12 2 4 2 3 3 2" xfId="13253"/>
    <cellStyle name="Normal 12 2 4 2 3 4" xfId="7463"/>
    <cellStyle name="Normal 12 2 4 2 3 4 2" xfId="15183"/>
    <cellStyle name="Normal 12 2 4 2 3 5" xfId="9393"/>
    <cellStyle name="Normal 12 2 4 2 4" xfId="2549"/>
    <cellStyle name="Normal 12 2 4 2 4 2" xfId="10359"/>
    <cellStyle name="Normal 12 2 4 2 5" xfId="4569"/>
    <cellStyle name="Normal 12 2 4 2 5 2" xfId="12289"/>
    <cellStyle name="Normal 12 2 4 2 6" xfId="6499"/>
    <cellStyle name="Normal 12 2 4 2 6 2" xfId="14219"/>
    <cellStyle name="Normal 12 2 4 2 7" xfId="8429"/>
    <cellStyle name="Normal 12 2 4 3" xfId="688"/>
    <cellStyle name="Normal 12 2 4 3 2" xfId="1235"/>
    <cellStyle name="Normal 12 2 4 3 2 2" xfId="2222"/>
    <cellStyle name="Normal 12 2 4 3 2 2 2" xfId="4155"/>
    <cellStyle name="Normal 12 2 4 3 2 2 2 2" xfId="11965"/>
    <cellStyle name="Normal 12 2 4 3 2 2 3" xfId="6175"/>
    <cellStyle name="Normal 12 2 4 3 2 2 3 2" xfId="13895"/>
    <cellStyle name="Normal 12 2 4 3 2 2 4" xfId="8105"/>
    <cellStyle name="Normal 12 2 4 3 2 2 4 2" xfId="15825"/>
    <cellStyle name="Normal 12 2 4 3 2 2 5" xfId="10035"/>
    <cellStyle name="Normal 12 2 4 3 2 3" xfId="3192"/>
    <cellStyle name="Normal 12 2 4 3 2 3 2" xfId="11002"/>
    <cellStyle name="Normal 12 2 4 3 2 4" xfId="5212"/>
    <cellStyle name="Normal 12 2 4 3 2 4 2" xfId="12932"/>
    <cellStyle name="Normal 12 2 4 3 2 5" xfId="7142"/>
    <cellStyle name="Normal 12 2 4 3 2 5 2" xfId="14862"/>
    <cellStyle name="Normal 12 2 4 3 2 6" xfId="9072"/>
    <cellStyle name="Normal 12 2 4 3 3" xfId="1741"/>
    <cellStyle name="Normal 12 2 4 3 3 2" xfId="3674"/>
    <cellStyle name="Normal 12 2 4 3 3 2 2" xfId="11484"/>
    <cellStyle name="Normal 12 2 4 3 3 3" xfId="5694"/>
    <cellStyle name="Normal 12 2 4 3 3 3 2" xfId="13414"/>
    <cellStyle name="Normal 12 2 4 3 3 4" xfId="7624"/>
    <cellStyle name="Normal 12 2 4 3 3 4 2" xfId="15344"/>
    <cellStyle name="Normal 12 2 4 3 3 5" xfId="9554"/>
    <cellStyle name="Normal 12 2 4 3 4" xfId="2710"/>
    <cellStyle name="Normal 12 2 4 3 4 2" xfId="10520"/>
    <cellStyle name="Normal 12 2 4 3 5" xfId="4730"/>
    <cellStyle name="Normal 12 2 4 3 5 2" xfId="12450"/>
    <cellStyle name="Normal 12 2 4 3 6" xfId="6660"/>
    <cellStyle name="Normal 12 2 4 3 6 2" xfId="14380"/>
    <cellStyle name="Normal 12 2 4 3 7" xfId="8590"/>
    <cellStyle name="Normal 12 2 4 4" xfId="914"/>
    <cellStyle name="Normal 12 2 4 4 2" xfId="1902"/>
    <cellStyle name="Normal 12 2 4 4 2 2" xfId="3835"/>
    <cellStyle name="Normal 12 2 4 4 2 2 2" xfId="11645"/>
    <cellStyle name="Normal 12 2 4 4 2 3" xfId="5855"/>
    <cellStyle name="Normal 12 2 4 4 2 3 2" xfId="13575"/>
    <cellStyle name="Normal 12 2 4 4 2 4" xfId="7785"/>
    <cellStyle name="Normal 12 2 4 4 2 4 2" xfId="15505"/>
    <cellStyle name="Normal 12 2 4 4 2 5" xfId="9715"/>
    <cellStyle name="Normal 12 2 4 4 3" xfId="2871"/>
    <cellStyle name="Normal 12 2 4 4 3 2" xfId="10681"/>
    <cellStyle name="Normal 12 2 4 4 4" xfId="4891"/>
    <cellStyle name="Normal 12 2 4 4 4 2" xfId="12611"/>
    <cellStyle name="Normal 12 2 4 4 5" xfId="6821"/>
    <cellStyle name="Normal 12 2 4 4 5 2" xfId="14541"/>
    <cellStyle name="Normal 12 2 4 4 6" xfId="8751"/>
    <cellStyle name="Normal 12 2 4 5" xfId="1420"/>
    <cellStyle name="Normal 12 2 4 5 2" xfId="3353"/>
    <cellStyle name="Normal 12 2 4 5 2 2" xfId="11163"/>
    <cellStyle name="Normal 12 2 4 5 3" xfId="5373"/>
    <cellStyle name="Normal 12 2 4 5 3 2" xfId="13093"/>
    <cellStyle name="Normal 12 2 4 5 4" xfId="7303"/>
    <cellStyle name="Normal 12 2 4 5 4 2" xfId="15023"/>
    <cellStyle name="Normal 12 2 4 5 5" xfId="9233"/>
    <cellStyle name="Normal 12 2 4 6" xfId="2389"/>
    <cellStyle name="Normal 12 2 4 6 2" xfId="10199"/>
    <cellStyle name="Normal 12 2 4 7" xfId="4409"/>
    <cellStyle name="Normal 12 2 4 7 2" xfId="12129"/>
    <cellStyle name="Normal 12 2 4 8" xfId="6339"/>
    <cellStyle name="Normal 12 2 4 8 2" xfId="14059"/>
    <cellStyle name="Normal 12 2 4 9" xfId="8269"/>
    <cellStyle name="Normal 12 2 5" xfId="446"/>
    <cellStyle name="Normal 12 2 5 2" xfId="994"/>
    <cellStyle name="Normal 12 2 5 2 2" xfId="1982"/>
    <cellStyle name="Normal 12 2 5 2 2 2" xfId="3915"/>
    <cellStyle name="Normal 12 2 5 2 2 2 2" xfId="11725"/>
    <cellStyle name="Normal 12 2 5 2 2 3" xfId="5935"/>
    <cellStyle name="Normal 12 2 5 2 2 3 2" xfId="13655"/>
    <cellStyle name="Normal 12 2 5 2 2 4" xfId="7865"/>
    <cellStyle name="Normal 12 2 5 2 2 4 2" xfId="15585"/>
    <cellStyle name="Normal 12 2 5 2 2 5" xfId="9795"/>
    <cellStyle name="Normal 12 2 5 2 3" xfId="2951"/>
    <cellStyle name="Normal 12 2 5 2 3 2" xfId="10761"/>
    <cellStyle name="Normal 12 2 5 2 4" xfId="4971"/>
    <cellStyle name="Normal 12 2 5 2 4 2" xfId="12691"/>
    <cellStyle name="Normal 12 2 5 2 5" xfId="6901"/>
    <cellStyle name="Normal 12 2 5 2 5 2" xfId="14621"/>
    <cellStyle name="Normal 12 2 5 2 6" xfId="8831"/>
    <cellStyle name="Normal 12 2 5 3" xfId="1500"/>
    <cellStyle name="Normal 12 2 5 3 2" xfId="3433"/>
    <cellStyle name="Normal 12 2 5 3 2 2" xfId="11243"/>
    <cellStyle name="Normal 12 2 5 3 3" xfId="5453"/>
    <cellStyle name="Normal 12 2 5 3 3 2" xfId="13173"/>
    <cellStyle name="Normal 12 2 5 3 4" xfId="7383"/>
    <cellStyle name="Normal 12 2 5 3 4 2" xfId="15103"/>
    <cellStyle name="Normal 12 2 5 3 5" xfId="9313"/>
    <cellStyle name="Normal 12 2 5 4" xfId="2469"/>
    <cellStyle name="Normal 12 2 5 4 2" xfId="10279"/>
    <cellStyle name="Normal 12 2 5 5" xfId="4489"/>
    <cellStyle name="Normal 12 2 5 5 2" xfId="12209"/>
    <cellStyle name="Normal 12 2 5 6" xfId="6419"/>
    <cellStyle name="Normal 12 2 5 6 2" xfId="14139"/>
    <cellStyle name="Normal 12 2 5 7" xfId="8349"/>
    <cellStyle name="Normal 12 2 6" xfId="608"/>
    <cellStyle name="Normal 12 2 6 2" xfId="1155"/>
    <cellStyle name="Normal 12 2 6 2 2" xfId="2142"/>
    <cellStyle name="Normal 12 2 6 2 2 2" xfId="4075"/>
    <cellStyle name="Normal 12 2 6 2 2 2 2" xfId="11885"/>
    <cellStyle name="Normal 12 2 6 2 2 3" xfId="6095"/>
    <cellStyle name="Normal 12 2 6 2 2 3 2" xfId="13815"/>
    <cellStyle name="Normal 12 2 6 2 2 4" xfId="8025"/>
    <cellStyle name="Normal 12 2 6 2 2 4 2" xfId="15745"/>
    <cellStyle name="Normal 12 2 6 2 2 5" xfId="9955"/>
    <cellStyle name="Normal 12 2 6 2 3" xfId="3112"/>
    <cellStyle name="Normal 12 2 6 2 3 2" xfId="10922"/>
    <cellStyle name="Normal 12 2 6 2 4" xfId="5132"/>
    <cellStyle name="Normal 12 2 6 2 4 2" xfId="12852"/>
    <cellStyle name="Normal 12 2 6 2 5" xfId="7062"/>
    <cellStyle name="Normal 12 2 6 2 5 2" xfId="14782"/>
    <cellStyle name="Normal 12 2 6 2 6" xfId="8992"/>
    <cellStyle name="Normal 12 2 6 3" xfId="1661"/>
    <cellStyle name="Normal 12 2 6 3 2" xfId="3594"/>
    <cellStyle name="Normal 12 2 6 3 2 2" xfId="11404"/>
    <cellStyle name="Normal 12 2 6 3 3" xfId="5614"/>
    <cellStyle name="Normal 12 2 6 3 3 2" xfId="13334"/>
    <cellStyle name="Normal 12 2 6 3 4" xfId="7544"/>
    <cellStyle name="Normal 12 2 6 3 4 2" xfId="15264"/>
    <cellStyle name="Normal 12 2 6 3 5" xfId="9474"/>
    <cellStyle name="Normal 12 2 6 4" xfId="2630"/>
    <cellStyle name="Normal 12 2 6 4 2" xfId="10440"/>
    <cellStyle name="Normal 12 2 6 5" xfId="4650"/>
    <cellStyle name="Normal 12 2 6 5 2" xfId="12370"/>
    <cellStyle name="Normal 12 2 6 6" xfId="6580"/>
    <cellStyle name="Normal 12 2 6 6 2" xfId="14300"/>
    <cellStyle name="Normal 12 2 6 7" xfId="8510"/>
    <cellStyle name="Normal 12 2 7" xfId="826"/>
    <cellStyle name="Normal 12 2 7 2" xfId="1822"/>
    <cellStyle name="Normal 12 2 7 2 2" xfId="3755"/>
    <cellStyle name="Normal 12 2 7 2 2 2" xfId="11565"/>
    <cellStyle name="Normal 12 2 7 2 3" xfId="5775"/>
    <cellStyle name="Normal 12 2 7 2 3 2" xfId="13495"/>
    <cellStyle name="Normal 12 2 7 2 4" xfId="7705"/>
    <cellStyle name="Normal 12 2 7 2 4 2" xfId="15425"/>
    <cellStyle name="Normal 12 2 7 2 5" xfId="9635"/>
    <cellStyle name="Normal 12 2 7 3" xfId="2791"/>
    <cellStyle name="Normal 12 2 7 3 2" xfId="10601"/>
    <cellStyle name="Normal 12 2 7 4" xfId="4811"/>
    <cellStyle name="Normal 12 2 7 4 2" xfId="12531"/>
    <cellStyle name="Normal 12 2 7 5" xfId="6741"/>
    <cellStyle name="Normal 12 2 7 5 2" xfId="14461"/>
    <cellStyle name="Normal 12 2 7 6" xfId="8671"/>
    <cellStyle name="Normal 12 2 8" xfId="1340"/>
    <cellStyle name="Normal 12 2 8 2" xfId="3273"/>
    <cellStyle name="Normal 12 2 8 2 2" xfId="11083"/>
    <cellStyle name="Normal 12 2 8 3" xfId="5293"/>
    <cellStyle name="Normal 12 2 8 3 2" xfId="13013"/>
    <cellStyle name="Normal 12 2 8 4" xfId="7223"/>
    <cellStyle name="Normal 12 2 8 4 2" xfId="14943"/>
    <cellStyle name="Normal 12 2 8 5" xfId="9153"/>
    <cellStyle name="Normal 12 2 9" xfId="2309"/>
    <cellStyle name="Normal 12 2 9 2" xfId="10119"/>
    <cellStyle name="Normal 12 3" xfId="251"/>
    <cellStyle name="Normal 12 3 10" xfId="6269"/>
    <cellStyle name="Normal 12 3 10 2" xfId="13989"/>
    <cellStyle name="Normal 12 3 11" xfId="8199"/>
    <cellStyle name="Normal 12 3 2" xfId="336"/>
    <cellStyle name="Normal 12 3 2 10" xfId="8239"/>
    <cellStyle name="Normal 12 3 2 2" xfId="416"/>
    <cellStyle name="Normal 12 3 2 2 2" xfId="576"/>
    <cellStyle name="Normal 12 3 2 2 2 2" xfId="1124"/>
    <cellStyle name="Normal 12 3 2 2 2 2 2" xfId="2112"/>
    <cellStyle name="Normal 12 3 2 2 2 2 2 2" xfId="4045"/>
    <cellStyle name="Normal 12 3 2 2 2 2 2 2 2" xfId="11855"/>
    <cellStyle name="Normal 12 3 2 2 2 2 2 3" xfId="6065"/>
    <cellStyle name="Normal 12 3 2 2 2 2 2 3 2" xfId="13785"/>
    <cellStyle name="Normal 12 3 2 2 2 2 2 4" xfId="7995"/>
    <cellStyle name="Normal 12 3 2 2 2 2 2 4 2" xfId="15715"/>
    <cellStyle name="Normal 12 3 2 2 2 2 2 5" xfId="9925"/>
    <cellStyle name="Normal 12 3 2 2 2 2 3" xfId="3081"/>
    <cellStyle name="Normal 12 3 2 2 2 2 3 2" xfId="10891"/>
    <cellStyle name="Normal 12 3 2 2 2 2 4" xfId="5101"/>
    <cellStyle name="Normal 12 3 2 2 2 2 4 2" xfId="12821"/>
    <cellStyle name="Normal 12 3 2 2 2 2 5" xfId="7031"/>
    <cellStyle name="Normal 12 3 2 2 2 2 5 2" xfId="14751"/>
    <cellStyle name="Normal 12 3 2 2 2 2 6" xfId="8961"/>
    <cellStyle name="Normal 12 3 2 2 2 3" xfId="1630"/>
    <cellStyle name="Normal 12 3 2 2 2 3 2" xfId="3563"/>
    <cellStyle name="Normal 12 3 2 2 2 3 2 2" xfId="11373"/>
    <cellStyle name="Normal 12 3 2 2 2 3 3" xfId="5583"/>
    <cellStyle name="Normal 12 3 2 2 2 3 3 2" xfId="13303"/>
    <cellStyle name="Normal 12 3 2 2 2 3 4" xfId="7513"/>
    <cellStyle name="Normal 12 3 2 2 2 3 4 2" xfId="15233"/>
    <cellStyle name="Normal 12 3 2 2 2 3 5" xfId="9443"/>
    <cellStyle name="Normal 12 3 2 2 2 4" xfId="2599"/>
    <cellStyle name="Normal 12 3 2 2 2 4 2" xfId="10409"/>
    <cellStyle name="Normal 12 3 2 2 2 5" xfId="4619"/>
    <cellStyle name="Normal 12 3 2 2 2 5 2" xfId="12339"/>
    <cellStyle name="Normal 12 3 2 2 2 6" xfId="6549"/>
    <cellStyle name="Normal 12 3 2 2 2 6 2" xfId="14269"/>
    <cellStyle name="Normal 12 3 2 2 2 7" xfId="8479"/>
    <cellStyle name="Normal 12 3 2 2 3" xfId="738"/>
    <cellStyle name="Normal 12 3 2 2 3 2" xfId="1285"/>
    <cellStyle name="Normal 12 3 2 2 3 2 2" xfId="2272"/>
    <cellStyle name="Normal 12 3 2 2 3 2 2 2" xfId="4205"/>
    <cellStyle name="Normal 12 3 2 2 3 2 2 2 2" xfId="12015"/>
    <cellStyle name="Normal 12 3 2 2 3 2 2 3" xfId="6225"/>
    <cellStyle name="Normal 12 3 2 2 3 2 2 3 2" xfId="13945"/>
    <cellStyle name="Normal 12 3 2 2 3 2 2 4" xfId="8155"/>
    <cellStyle name="Normal 12 3 2 2 3 2 2 4 2" xfId="15875"/>
    <cellStyle name="Normal 12 3 2 2 3 2 2 5" xfId="10085"/>
    <cellStyle name="Normal 12 3 2 2 3 2 3" xfId="3242"/>
    <cellStyle name="Normal 12 3 2 2 3 2 3 2" xfId="11052"/>
    <cellStyle name="Normal 12 3 2 2 3 2 4" xfId="5262"/>
    <cellStyle name="Normal 12 3 2 2 3 2 4 2" xfId="12982"/>
    <cellStyle name="Normal 12 3 2 2 3 2 5" xfId="7192"/>
    <cellStyle name="Normal 12 3 2 2 3 2 5 2" xfId="14912"/>
    <cellStyle name="Normal 12 3 2 2 3 2 6" xfId="9122"/>
    <cellStyle name="Normal 12 3 2 2 3 3" xfId="1791"/>
    <cellStyle name="Normal 12 3 2 2 3 3 2" xfId="3724"/>
    <cellStyle name="Normal 12 3 2 2 3 3 2 2" xfId="11534"/>
    <cellStyle name="Normal 12 3 2 2 3 3 3" xfId="5744"/>
    <cellStyle name="Normal 12 3 2 2 3 3 3 2" xfId="13464"/>
    <cellStyle name="Normal 12 3 2 2 3 3 4" xfId="7674"/>
    <cellStyle name="Normal 12 3 2 2 3 3 4 2" xfId="15394"/>
    <cellStyle name="Normal 12 3 2 2 3 3 5" xfId="9604"/>
    <cellStyle name="Normal 12 3 2 2 3 4" xfId="2760"/>
    <cellStyle name="Normal 12 3 2 2 3 4 2" xfId="10570"/>
    <cellStyle name="Normal 12 3 2 2 3 5" xfId="4780"/>
    <cellStyle name="Normal 12 3 2 2 3 5 2" xfId="12500"/>
    <cellStyle name="Normal 12 3 2 2 3 6" xfId="6710"/>
    <cellStyle name="Normal 12 3 2 2 3 6 2" xfId="14430"/>
    <cellStyle name="Normal 12 3 2 2 3 7" xfId="8640"/>
    <cellStyle name="Normal 12 3 2 2 4" xfId="964"/>
    <cellStyle name="Normal 12 3 2 2 4 2" xfId="1952"/>
    <cellStyle name="Normal 12 3 2 2 4 2 2" xfId="3885"/>
    <cellStyle name="Normal 12 3 2 2 4 2 2 2" xfId="11695"/>
    <cellStyle name="Normal 12 3 2 2 4 2 3" xfId="5905"/>
    <cellStyle name="Normal 12 3 2 2 4 2 3 2" xfId="13625"/>
    <cellStyle name="Normal 12 3 2 2 4 2 4" xfId="7835"/>
    <cellStyle name="Normal 12 3 2 2 4 2 4 2" xfId="15555"/>
    <cellStyle name="Normal 12 3 2 2 4 2 5" xfId="9765"/>
    <cellStyle name="Normal 12 3 2 2 4 3" xfId="2921"/>
    <cellStyle name="Normal 12 3 2 2 4 3 2" xfId="10731"/>
    <cellStyle name="Normal 12 3 2 2 4 4" xfId="4941"/>
    <cellStyle name="Normal 12 3 2 2 4 4 2" xfId="12661"/>
    <cellStyle name="Normal 12 3 2 2 4 5" xfId="6871"/>
    <cellStyle name="Normal 12 3 2 2 4 5 2" xfId="14591"/>
    <cellStyle name="Normal 12 3 2 2 4 6" xfId="8801"/>
    <cellStyle name="Normal 12 3 2 2 5" xfId="1470"/>
    <cellStyle name="Normal 12 3 2 2 5 2" xfId="3403"/>
    <cellStyle name="Normal 12 3 2 2 5 2 2" xfId="11213"/>
    <cellStyle name="Normal 12 3 2 2 5 3" xfId="5423"/>
    <cellStyle name="Normal 12 3 2 2 5 3 2" xfId="13143"/>
    <cellStyle name="Normal 12 3 2 2 5 4" xfId="7353"/>
    <cellStyle name="Normal 12 3 2 2 5 4 2" xfId="15073"/>
    <cellStyle name="Normal 12 3 2 2 5 5" xfId="9283"/>
    <cellStyle name="Normal 12 3 2 2 6" xfId="2439"/>
    <cellStyle name="Normal 12 3 2 2 6 2" xfId="10249"/>
    <cellStyle name="Normal 12 3 2 2 7" xfId="4459"/>
    <cellStyle name="Normal 12 3 2 2 7 2" xfId="12179"/>
    <cellStyle name="Normal 12 3 2 2 8" xfId="6389"/>
    <cellStyle name="Normal 12 3 2 2 8 2" xfId="14109"/>
    <cellStyle name="Normal 12 3 2 2 9" xfId="8319"/>
    <cellStyle name="Normal 12 3 2 3" xfId="496"/>
    <cellStyle name="Normal 12 3 2 3 2" xfId="1044"/>
    <cellStyle name="Normal 12 3 2 3 2 2" xfId="2032"/>
    <cellStyle name="Normal 12 3 2 3 2 2 2" xfId="3965"/>
    <cellStyle name="Normal 12 3 2 3 2 2 2 2" xfId="11775"/>
    <cellStyle name="Normal 12 3 2 3 2 2 3" xfId="5985"/>
    <cellStyle name="Normal 12 3 2 3 2 2 3 2" xfId="13705"/>
    <cellStyle name="Normal 12 3 2 3 2 2 4" xfId="7915"/>
    <cellStyle name="Normal 12 3 2 3 2 2 4 2" xfId="15635"/>
    <cellStyle name="Normal 12 3 2 3 2 2 5" xfId="9845"/>
    <cellStyle name="Normal 12 3 2 3 2 3" xfId="3001"/>
    <cellStyle name="Normal 12 3 2 3 2 3 2" xfId="10811"/>
    <cellStyle name="Normal 12 3 2 3 2 4" xfId="5021"/>
    <cellStyle name="Normal 12 3 2 3 2 4 2" xfId="12741"/>
    <cellStyle name="Normal 12 3 2 3 2 5" xfId="6951"/>
    <cellStyle name="Normal 12 3 2 3 2 5 2" xfId="14671"/>
    <cellStyle name="Normal 12 3 2 3 2 6" xfId="8881"/>
    <cellStyle name="Normal 12 3 2 3 3" xfId="1550"/>
    <cellStyle name="Normal 12 3 2 3 3 2" xfId="3483"/>
    <cellStyle name="Normal 12 3 2 3 3 2 2" xfId="11293"/>
    <cellStyle name="Normal 12 3 2 3 3 3" xfId="5503"/>
    <cellStyle name="Normal 12 3 2 3 3 3 2" xfId="13223"/>
    <cellStyle name="Normal 12 3 2 3 3 4" xfId="7433"/>
    <cellStyle name="Normal 12 3 2 3 3 4 2" xfId="15153"/>
    <cellStyle name="Normal 12 3 2 3 3 5" xfId="9363"/>
    <cellStyle name="Normal 12 3 2 3 4" xfId="2519"/>
    <cellStyle name="Normal 12 3 2 3 4 2" xfId="10329"/>
    <cellStyle name="Normal 12 3 2 3 5" xfId="4539"/>
    <cellStyle name="Normal 12 3 2 3 5 2" xfId="12259"/>
    <cellStyle name="Normal 12 3 2 3 6" xfId="6469"/>
    <cellStyle name="Normal 12 3 2 3 6 2" xfId="14189"/>
    <cellStyle name="Normal 12 3 2 3 7" xfId="8399"/>
    <cellStyle name="Normal 12 3 2 4" xfId="658"/>
    <cellStyle name="Normal 12 3 2 4 2" xfId="1205"/>
    <cellStyle name="Normal 12 3 2 4 2 2" xfId="2192"/>
    <cellStyle name="Normal 12 3 2 4 2 2 2" xfId="4125"/>
    <cellStyle name="Normal 12 3 2 4 2 2 2 2" xfId="11935"/>
    <cellStyle name="Normal 12 3 2 4 2 2 3" xfId="6145"/>
    <cellStyle name="Normal 12 3 2 4 2 2 3 2" xfId="13865"/>
    <cellStyle name="Normal 12 3 2 4 2 2 4" xfId="8075"/>
    <cellStyle name="Normal 12 3 2 4 2 2 4 2" xfId="15795"/>
    <cellStyle name="Normal 12 3 2 4 2 2 5" xfId="10005"/>
    <cellStyle name="Normal 12 3 2 4 2 3" xfId="3162"/>
    <cellStyle name="Normal 12 3 2 4 2 3 2" xfId="10972"/>
    <cellStyle name="Normal 12 3 2 4 2 4" xfId="5182"/>
    <cellStyle name="Normal 12 3 2 4 2 4 2" xfId="12902"/>
    <cellStyle name="Normal 12 3 2 4 2 5" xfId="7112"/>
    <cellStyle name="Normal 12 3 2 4 2 5 2" xfId="14832"/>
    <cellStyle name="Normal 12 3 2 4 2 6" xfId="9042"/>
    <cellStyle name="Normal 12 3 2 4 3" xfId="1711"/>
    <cellStyle name="Normal 12 3 2 4 3 2" xfId="3644"/>
    <cellStyle name="Normal 12 3 2 4 3 2 2" xfId="11454"/>
    <cellStyle name="Normal 12 3 2 4 3 3" xfId="5664"/>
    <cellStyle name="Normal 12 3 2 4 3 3 2" xfId="13384"/>
    <cellStyle name="Normal 12 3 2 4 3 4" xfId="7594"/>
    <cellStyle name="Normal 12 3 2 4 3 4 2" xfId="15314"/>
    <cellStyle name="Normal 12 3 2 4 3 5" xfId="9524"/>
    <cellStyle name="Normal 12 3 2 4 4" xfId="2680"/>
    <cellStyle name="Normal 12 3 2 4 4 2" xfId="10490"/>
    <cellStyle name="Normal 12 3 2 4 5" xfId="4700"/>
    <cellStyle name="Normal 12 3 2 4 5 2" xfId="12420"/>
    <cellStyle name="Normal 12 3 2 4 6" xfId="6630"/>
    <cellStyle name="Normal 12 3 2 4 6 2" xfId="14350"/>
    <cellStyle name="Normal 12 3 2 4 7" xfId="8560"/>
    <cellStyle name="Normal 12 3 2 5" xfId="884"/>
    <cellStyle name="Normal 12 3 2 5 2" xfId="1872"/>
    <cellStyle name="Normal 12 3 2 5 2 2" xfId="3805"/>
    <cellStyle name="Normal 12 3 2 5 2 2 2" xfId="11615"/>
    <cellStyle name="Normal 12 3 2 5 2 3" xfId="5825"/>
    <cellStyle name="Normal 12 3 2 5 2 3 2" xfId="13545"/>
    <cellStyle name="Normal 12 3 2 5 2 4" xfId="7755"/>
    <cellStyle name="Normal 12 3 2 5 2 4 2" xfId="15475"/>
    <cellStyle name="Normal 12 3 2 5 2 5" xfId="9685"/>
    <cellStyle name="Normal 12 3 2 5 3" xfId="2841"/>
    <cellStyle name="Normal 12 3 2 5 3 2" xfId="10651"/>
    <cellStyle name="Normal 12 3 2 5 4" xfId="4861"/>
    <cellStyle name="Normal 12 3 2 5 4 2" xfId="12581"/>
    <cellStyle name="Normal 12 3 2 5 5" xfId="6791"/>
    <cellStyle name="Normal 12 3 2 5 5 2" xfId="14511"/>
    <cellStyle name="Normal 12 3 2 5 6" xfId="8721"/>
    <cellStyle name="Normal 12 3 2 6" xfId="1390"/>
    <cellStyle name="Normal 12 3 2 6 2" xfId="3323"/>
    <cellStyle name="Normal 12 3 2 6 2 2" xfId="11133"/>
    <cellStyle name="Normal 12 3 2 6 3" xfId="5343"/>
    <cellStyle name="Normal 12 3 2 6 3 2" xfId="13063"/>
    <cellStyle name="Normal 12 3 2 6 4" xfId="7273"/>
    <cellStyle name="Normal 12 3 2 6 4 2" xfId="14993"/>
    <cellStyle name="Normal 12 3 2 6 5" xfId="9203"/>
    <cellStyle name="Normal 12 3 2 7" xfId="2359"/>
    <cellStyle name="Normal 12 3 2 7 2" xfId="10169"/>
    <cellStyle name="Normal 12 3 2 8" xfId="4379"/>
    <cellStyle name="Normal 12 3 2 8 2" xfId="12099"/>
    <cellStyle name="Normal 12 3 2 9" xfId="6309"/>
    <cellStyle name="Normal 12 3 2 9 2" xfId="14029"/>
    <cellStyle name="Normal 12 3 3" xfId="376"/>
    <cellStyle name="Normal 12 3 3 2" xfId="536"/>
    <cellStyle name="Normal 12 3 3 2 2" xfId="1084"/>
    <cellStyle name="Normal 12 3 3 2 2 2" xfId="2072"/>
    <cellStyle name="Normal 12 3 3 2 2 2 2" xfId="4005"/>
    <cellStyle name="Normal 12 3 3 2 2 2 2 2" xfId="11815"/>
    <cellStyle name="Normal 12 3 3 2 2 2 3" xfId="6025"/>
    <cellStyle name="Normal 12 3 3 2 2 2 3 2" xfId="13745"/>
    <cellStyle name="Normal 12 3 3 2 2 2 4" xfId="7955"/>
    <cellStyle name="Normal 12 3 3 2 2 2 4 2" xfId="15675"/>
    <cellStyle name="Normal 12 3 3 2 2 2 5" xfId="9885"/>
    <cellStyle name="Normal 12 3 3 2 2 3" xfId="3041"/>
    <cellStyle name="Normal 12 3 3 2 2 3 2" xfId="10851"/>
    <cellStyle name="Normal 12 3 3 2 2 4" xfId="5061"/>
    <cellStyle name="Normal 12 3 3 2 2 4 2" xfId="12781"/>
    <cellStyle name="Normal 12 3 3 2 2 5" xfId="6991"/>
    <cellStyle name="Normal 12 3 3 2 2 5 2" xfId="14711"/>
    <cellStyle name="Normal 12 3 3 2 2 6" xfId="8921"/>
    <cellStyle name="Normal 12 3 3 2 3" xfId="1590"/>
    <cellStyle name="Normal 12 3 3 2 3 2" xfId="3523"/>
    <cellStyle name="Normal 12 3 3 2 3 2 2" xfId="11333"/>
    <cellStyle name="Normal 12 3 3 2 3 3" xfId="5543"/>
    <cellStyle name="Normal 12 3 3 2 3 3 2" xfId="13263"/>
    <cellStyle name="Normal 12 3 3 2 3 4" xfId="7473"/>
    <cellStyle name="Normal 12 3 3 2 3 4 2" xfId="15193"/>
    <cellStyle name="Normal 12 3 3 2 3 5" xfId="9403"/>
    <cellStyle name="Normal 12 3 3 2 4" xfId="2559"/>
    <cellStyle name="Normal 12 3 3 2 4 2" xfId="10369"/>
    <cellStyle name="Normal 12 3 3 2 5" xfId="4579"/>
    <cellStyle name="Normal 12 3 3 2 5 2" xfId="12299"/>
    <cellStyle name="Normal 12 3 3 2 6" xfId="6509"/>
    <cellStyle name="Normal 12 3 3 2 6 2" xfId="14229"/>
    <cellStyle name="Normal 12 3 3 2 7" xfId="8439"/>
    <cellStyle name="Normal 12 3 3 3" xfId="698"/>
    <cellStyle name="Normal 12 3 3 3 2" xfId="1245"/>
    <cellStyle name="Normal 12 3 3 3 2 2" xfId="2232"/>
    <cellStyle name="Normal 12 3 3 3 2 2 2" xfId="4165"/>
    <cellStyle name="Normal 12 3 3 3 2 2 2 2" xfId="11975"/>
    <cellStyle name="Normal 12 3 3 3 2 2 3" xfId="6185"/>
    <cellStyle name="Normal 12 3 3 3 2 2 3 2" xfId="13905"/>
    <cellStyle name="Normal 12 3 3 3 2 2 4" xfId="8115"/>
    <cellStyle name="Normal 12 3 3 3 2 2 4 2" xfId="15835"/>
    <cellStyle name="Normal 12 3 3 3 2 2 5" xfId="10045"/>
    <cellStyle name="Normal 12 3 3 3 2 3" xfId="3202"/>
    <cellStyle name="Normal 12 3 3 3 2 3 2" xfId="11012"/>
    <cellStyle name="Normal 12 3 3 3 2 4" xfId="5222"/>
    <cellStyle name="Normal 12 3 3 3 2 4 2" xfId="12942"/>
    <cellStyle name="Normal 12 3 3 3 2 5" xfId="7152"/>
    <cellStyle name="Normal 12 3 3 3 2 5 2" xfId="14872"/>
    <cellStyle name="Normal 12 3 3 3 2 6" xfId="9082"/>
    <cellStyle name="Normal 12 3 3 3 3" xfId="1751"/>
    <cellStyle name="Normal 12 3 3 3 3 2" xfId="3684"/>
    <cellStyle name="Normal 12 3 3 3 3 2 2" xfId="11494"/>
    <cellStyle name="Normal 12 3 3 3 3 3" xfId="5704"/>
    <cellStyle name="Normal 12 3 3 3 3 3 2" xfId="13424"/>
    <cellStyle name="Normal 12 3 3 3 3 4" xfId="7634"/>
    <cellStyle name="Normal 12 3 3 3 3 4 2" xfId="15354"/>
    <cellStyle name="Normal 12 3 3 3 3 5" xfId="9564"/>
    <cellStyle name="Normal 12 3 3 3 4" xfId="2720"/>
    <cellStyle name="Normal 12 3 3 3 4 2" xfId="10530"/>
    <cellStyle name="Normal 12 3 3 3 5" xfId="4740"/>
    <cellStyle name="Normal 12 3 3 3 5 2" xfId="12460"/>
    <cellStyle name="Normal 12 3 3 3 6" xfId="6670"/>
    <cellStyle name="Normal 12 3 3 3 6 2" xfId="14390"/>
    <cellStyle name="Normal 12 3 3 3 7" xfId="8600"/>
    <cellStyle name="Normal 12 3 3 4" xfId="924"/>
    <cellStyle name="Normal 12 3 3 4 2" xfId="1912"/>
    <cellStyle name="Normal 12 3 3 4 2 2" xfId="3845"/>
    <cellStyle name="Normal 12 3 3 4 2 2 2" xfId="11655"/>
    <cellStyle name="Normal 12 3 3 4 2 3" xfId="5865"/>
    <cellStyle name="Normal 12 3 3 4 2 3 2" xfId="13585"/>
    <cellStyle name="Normal 12 3 3 4 2 4" xfId="7795"/>
    <cellStyle name="Normal 12 3 3 4 2 4 2" xfId="15515"/>
    <cellStyle name="Normal 12 3 3 4 2 5" xfId="9725"/>
    <cellStyle name="Normal 12 3 3 4 3" xfId="2881"/>
    <cellStyle name="Normal 12 3 3 4 3 2" xfId="10691"/>
    <cellStyle name="Normal 12 3 3 4 4" xfId="4901"/>
    <cellStyle name="Normal 12 3 3 4 4 2" xfId="12621"/>
    <cellStyle name="Normal 12 3 3 4 5" xfId="6831"/>
    <cellStyle name="Normal 12 3 3 4 5 2" xfId="14551"/>
    <cellStyle name="Normal 12 3 3 4 6" xfId="8761"/>
    <cellStyle name="Normal 12 3 3 5" xfId="1430"/>
    <cellStyle name="Normal 12 3 3 5 2" xfId="3363"/>
    <cellStyle name="Normal 12 3 3 5 2 2" xfId="11173"/>
    <cellStyle name="Normal 12 3 3 5 3" xfId="5383"/>
    <cellStyle name="Normal 12 3 3 5 3 2" xfId="13103"/>
    <cellStyle name="Normal 12 3 3 5 4" xfId="7313"/>
    <cellStyle name="Normal 12 3 3 5 4 2" xfId="15033"/>
    <cellStyle name="Normal 12 3 3 5 5" xfId="9243"/>
    <cellStyle name="Normal 12 3 3 6" xfId="2399"/>
    <cellStyle name="Normal 12 3 3 6 2" xfId="10209"/>
    <cellStyle name="Normal 12 3 3 7" xfId="4419"/>
    <cellStyle name="Normal 12 3 3 7 2" xfId="12139"/>
    <cellStyle name="Normal 12 3 3 8" xfId="6349"/>
    <cellStyle name="Normal 12 3 3 8 2" xfId="14069"/>
    <cellStyle name="Normal 12 3 3 9" xfId="8279"/>
    <cellStyle name="Normal 12 3 4" xfId="456"/>
    <cellStyle name="Normal 12 3 4 2" xfId="1004"/>
    <cellStyle name="Normal 12 3 4 2 2" xfId="1992"/>
    <cellStyle name="Normal 12 3 4 2 2 2" xfId="3925"/>
    <cellStyle name="Normal 12 3 4 2 2 2 2" xfId="11735"/>
    <cellStyle name="Normal 12 3 4 2 2 3" xfId="5945"/>
    <cellStyle name="Normal 12 3 4 2 2 3 2" xfId="13665"/>
    <cellStyle name="Normal 12 3 4 2 2 4" xfId="7875"/>
    <cellStyle name="Normal 12 3 4 2 2 4 2" xfId="15595"/>
    <cellStyle name="Normal 12 3 4 2 2 5" xfId="9805"/>
    <cellStyle name="Normal 12 3 4 2 3" xfId="2961"/>
    <cellStyle name="Normal 12 3 4 2 3 2" xfId="10771"/>
    <cellStyle name="Normal 12 3 4 2 4" xfId="4981"/>
    <cellStyle name="Normal 12 3 4 2 4 2" xfId="12701"/>
    <cellStyle name="Normal 12 3 4 2 5" xfId="6911"/>
    <cellStyle name="Normal 12 3 4 2 5 2" xfId="14631"/>
    <cellStyle name="Normal 12 3 4 2 6" xfId="8841"/>
    <cellStyle name="Normal 12 3 4 3" xfId="1510"/>
    <cellStyle name="Normal 12 3 4 3 2" xfId="3443"/>
    <cellStyle name="Normal 12 3 4 3 2 2" xfId="11253"/>
    <cellStyle name="Normal 12 3 4 3 3" xfId="5463"/>
    <cellStyle name="Normal 12 3 4 3 3 2" xfId="13183"/>
    <cellStyle name="Normal 12 3 4 3 4" xfId="7393"/>
    <cellStyle name="Normal 12 3 4 3 4 2" xfId="15113"/>
    <cellStyle name="Normal 12 3 4 3 5" xfId="9323"/>
    <cellStyle name="Normal 12 3 4 4" xfId="2479"/>
    <cellStyle name="Normal 12 3 4 4 2" xfId="10289"/>
    <cellStyle name="Normal 12 3 4 5" xfId="4499"/>
    <cellStyle name="Normal 12 3 4 5 2" xfId="12219"/>
    <cellStyle name="Normal 12 3 4 6" xfId="6429"/>
    <cellStyle name="Normal 12 3 4 6 2" xfId="14149"/>
    <cellStyle name="Normal 12 3 4 7" xfId="8359"/>
    <cellStyle name="Normal 12 3 5" xfId="618"/>
    <cellStyle name="Normal 12 3 5 2" xfId="1165"/>
    <cellStyle name="Normal 12 3 5 2 2" xfId="2152"/>
    <cellStyle name="Normal 12 3 5 2 2 2" xfId="4085"/>
    <cellStyle name="Normal 12 3 5 2 2 2 2" xfId="11895"/>
    <cellStyle name="Normal 12 3 5 2 2 3" xfId="6105"/>
    <cellStyle name="Normal 12 3 5 2 2 3 2" xfId="13825"/>
    <cellStyle name="Normal 12 3 5 2 2 4" xfId="8035"/>
    <cellStyle name="Normal 12 3 5 2 2 4 2" xfId="15755"/>
    <cellStyle name="Normal 12 3 5 2 2 5" xfId="9965"/>
    <cellStyle name="Normal 12 3 5 2 3" xfId="3122"/>
    <cellStyle name="Normal 12 3 5 2 3 2" xfId="10932"/>
    <cellStyle name="Normal 12 3 5 2 4" xfId="5142"/>
    <cellStyle name="Normal 12 3 5 2 4 2" xfId="12862"/>
    <cellStyle name="Normal 12 3 5 2 5" xfId="7072"/>
    <cellStyle name="Normal 12 3 5 2 5 2" xfId="14792"/>
    <cellStyle name="Normal 12 3 5 2 6" xfId="9002"/>
    <cellStyle name="Normal 12 3 5 3" xfId="1671"/>
    <cellStyle name="Normal 12 3 5 3 2" xfId="3604"/>
    <cellStyle name="Normal 12 3 5 3 2 2" xfId="11414"/>
    <cellStyle name="Normal 12 3 5 3 3" xfId="5624"/>
    <cellStyle name="Normal 12 3 5 3 3 2" xfId="13344"/>
    <cellStyle name="Normal 12 3 5 3 4" xfId="7554"/>
    <cellStyle name="Normal 12 3 5 3 4 2" xfId="15274"/>
    <cellStyle name="Normal 12 3 5 3 5" xfId="9484"/>
    <cellStyle name="Normal 12 3 5 4" xfId="2640"/>
    <cellStyle name="Normal 12 3 5 4 2" xfId="10450"/>
    <cellStyle name="Normal 12 3 5 5" xfId="4660"/>
    <cellStyle name="Normal 12 3 5 5 2" xfId="12380"/>
    <cellStyle name="Normal 12 3 5 6" xfId="6590"/>
    <cellStyle name="Normal 12 3 5 6 2" xfId="14310"/>
    <cellStyle name="Normal 12 3 5 7" xfId="8520"/>
    <cellStyle name="Normal 12 3 6" xfId="836"/>
    <cellStyle name="Normal 12 3 6 2" xfId="1832"/>
    <cellStyle name="Normal 12 3 6 2 2" xfId="3765"/>
    <cellStyle name="Normal 12 3 6 2 2 2" xfId="11575"/>
    <cellStyle name="Normal 12 3 6 2 3" xfId="5785"/>
    <cellStyle name="Normal 12 3 6 2 3 2" xfId="13505"/>
    <cellStyle name="Normal 12 3 6 2 4" xfId="7715"/>
    <cellStyle name="Normal 12 3 6 2 4 2" xfId="15435"/>
    <cellStyle name="Normal 12 3 6 2 5" xfId="9645"/>
    <cellStyle name="Normal 12 3 6 3" xfId="2801"/>
    <cellStyle name="Normal 12 3 6 3 2" xfId="10611"/>
    <cellStyle name="Normal 12 3 6 4" xfId="4821"/>
    <cellStyle name="Normal 12 3 6 4 2" xfId="12541"/>
    <cellStyle name="Normal 12 3 6 5" xfId="6751"/>
    <cellStyle name="Normal 12 3 6 5 2" xfId="14471"/>
    <cellStyle name="Normal 12 3 6 6" xfId="8681"/>
    <cellStyle name="Normal 12 3 7" xfId="1350"/>
    <cellStyle name="Normal 12 3 7 2" xfId="3283"/>
    <cellStyle name="Normal 12 3 7 2 2" xfId="11093"/>
    <cellStyle name="Normal 12 3 7 3" xfId="5303"/>
    <cellStyle name="Normal 12 3 7 3 2" xfId="13023"/>
    <cellStyle name="Normal 12 3 7 4" xfId="7233"/>
    <cellStyle name="Normal 12 3 7 4 2" xfId="14953"/>
    <cellStyle name="Normal 12 3 7 5" xfId="9163"/>
    <cellStyle name="Normal 12 3 8" xfId="2319"/>
    <cellStyle name="Normal 12 3 8 2" xfId="10129"/>
    <cellStyle name="Normal 12 3 9" xfId="4339"/>
    <cellStyle name="Normal 12 3 9 2" xfId="12059"/>
    <cellStyle name="Normal 12 4" xfId="316"/>
    <cellStyle name="Normal 12 4 10" xfId="8219"/>
    <cellStyle name="Normal 12 4 2" xfId="396"/>
    <cellStyle name="Normal 12 4 2 2" xfId="556"/>
    <cellStyle name="Normal 12 4 2 2 2" xfId="1104"/>
    <cellStyle name="Normal 12 4 2 2 2 2" xfId="2092"/>
    <cellStyle name="Normal 12 4 2 2 2 2 2" xfId="4025"/>
    <cellStyle name="Normal 12 4 2 2 2 2 2 2" xfId="11835"/>
    <cellStyle name="Normal 12 4 2 2 2 2 3" xfId="6045"/>
    <cellStyle name="Normal 12 4 2 2 2 2 3 2" xfId="13765"/>
    <cellStyle name="Normal 12 4 2 2 2 2 4" xfId="7975"/>
    <cellStyle name="Normal 12 4 2 2 2 2 4 2" xfId="15695"/>
    <cellStyle name="Normal 12 4 2 2 2 2 5" xfId="9905"/>
    <cellStyle name="Normal 12 4 2 2 2 3" xfId="3061"/>
    <cellStyle name="Normal 12 4 2 2 2 3 2" xfId="10871"/>
    <cellStyle name="Normal 12 4 2 2 2 4" xfId="5081"/>
    <cellStyle name="Normal 12 4 2 2 2 4 2" xfId="12801"/>
    <cellStyle name="Normal 12 4 2 2 2 5" xfId="7011"/>
    <cellStyle name="Normal 12 4 2 2 2 5 2" xfId="14731"/>
    <cellStyle name="Normal 12 4 2 2 2 6" xfId="8941"/>
    <cellStyle name="Normal 12 4 2 2 3" xfId="1610"/>
    <cellStyle name="Normal 12 4 2 2 3 2" xfId="3543"/>
    <cellStyle name="Normal 12 4 2 2 3 2 2" xfId="11353"/>
    <cellStyle name="Normal 12 4 2 2 3 3" xfId="5563"/>
    <cellStyle name="Normal 12 4 2 2 3 3 2" xfId="13283"/>
    <cellStyle name="Normal 12 4 2 2 3 4" xfId="7493"/>
    <cellStyle name="Normal 12 4 2 2 3 4 2" xfId="15213"/>
    <cellStyle name="Normal 12 4 2 2 3 5" xfId="9423"/>
    <cellStyle name="Normal 12 4 2 2 4" xfId="2579"/>
    <cellStyle name="Normal 12 4 2 2 4 2" xfId="10389"/>
    <cellStyle name="Normal 12 4 2 2 5" xfId="4599"/>
    <cellStyle name="Normal 12 4 2 2 5 2" xfId="12319"/>
    <cellStyle name="Normal 12 4 2 2 6" xfId="6529"/>
    <cellStyle name="Normal 12 4 2 2 6 2" xfId="14249"/>
    <cellStyle name="Normal 12 4 2 2 7" xfId="8459"/>
    <cellStyle name="Normal 12 4 2 3" xfId="718"/>
    <cellStyle name="Normal 12 4 2 3 2" xfId="1265"/>
    <cellStyle name="Normal 12 4 2 3 2 2" xfId="2252"/>
    <cellStyle name="Normal 12 4 2 3 2 2 2" xfId="4185"/>
    <cellStyle name="Normal 12 4 2 3 2 2 2 2" xfId="11995"/>
    <cellStyle name="Normal 12 4 2 3 2 2 3" xfId="6205"/>
    <cellStyle name="Normal 12 4 2 3 2 2 3 2" xfId="13925"/>
    <cellStyle name="Normal 12 4 2 3 2 2 4" xfId="8135"/>
    <cellStyle name="Normal 12 4 2 3 2 2 4 2" xfId="15855"/>
    <cellStyle name="Normal 12 4 2 3 2 2 5" xfId="10065"/>
    <cellStyle name="Normal 12 4 2 3 2 3" xfId="3222"/>
    <cellStyle name="Normal 12 4 2 3 2 3 2" xfId="11032"/>
    <cellStyle name="Normal 12 4 2 3 2 4" xfId="5242"/>
    <cellStyle name="Normal 12 4 2 3 2 4 2" xfId="12962"/>
    <cellStyle name="Normal 12 4 2 3 2 5" xfId="7172"/>
    <cellStyle name="Normal 12 4 2 3 2 5 2" xfId="14892"/>
    <cellStyle name="Normal 12 4 2 3 2 6" xfId="9102"/>
    <cellStyle name="Normal 12 4 2 3 3" xfId="1771"/>
    <cellStyle name="Normal 12 4 2 3 3 2" xfId="3704"/>
    <cellStyle name="Normal 12 4 2 3 3 2 2" xfId="11514"/>
    <cellStyle name="Normal 12 4 2 3 3 3" xfId="5724"/>
    <cellStyle name="Normal 12 4 2 3 3 3 2" xfId="13444"/>
    <cellStyle name="Normal 12 4 2 3 3 4" xfId="7654"/>
    <cellStyle name="Normal 12 4 2 3 3 4 2" xfId="15374"/>
    <cellStyle name="Normal 12 4 2 3 3 5" xfId="9584"/>
    <cellStyle name="Normal 12 4 2 3 4" xfId="2740"/>
    <cellStyle name="Normal 12 4 2 3 4 2" xfId="10550"/>
    <cellStyle name="Normal 12 4 2 3 5" xfId="4760"/>
    <cellStyle name="Normal 12 4 2 3 5 2" xfId="12480"/>
    <cellStyle name="Normal 12 4 2 3 6" xfId="6690"/>
    <cellStyle name="Normal 12 4 2 3 6 2" xfId="14410"/>
    <cellStyle name="Normal 12 4 2 3 7" xfId="8620"/>
    <cellStyle name="Normal 12 4 2 4" xfId="944"/>
    <cellStyle name="Normal 12 4 2 4 2" xfId="1932"/>
    <cellStyle name="Normal 12 4 2 4 2 2" xfId="3865"/>
    <cellStyle name="Normal 12 4 2 4 2 2 2" xfId="11675"/>
    <cellStyle name="Normal 12 4 2 4 2 3" xfId="5885"/>
    <cellStyle name="Normal 12 4 2 4 2 3 2" xfId="13605"/>
    <cellStyle name="Normal 12 4 2 4 2 4" xfId="7815"/>
    <cellStyle name="Normal 12 4 2 4 2 4 2" xfId="15535"/>
    <cellStyle name="Normal 12 4 2 4 2 5" xfId="9745"/>
    <cellStyle name="Normal 12 4 2 4 3" xfId="2901"/>
    <cellStyle name="Normal 12 4 2 4 3 2" xfId="10711"/>
    <cellStyle name="Normal 12 4 2 4 4" xfId="4921"/>
    <cellStyle name="Normal 12 4 2 4 4 2" xfId="12641"/>
    <cellStyle name="Normal 12 4 2 4 5" xfId="6851"/>
    <cellStyle name="Normal 12 4 2 4 5 2" xfId="14571"/>
    <cellStyle name="Normal 12 4 2 4 6" xfId="8781"/>
    <cellStyle name="Normal 12 4 2 5" xfId="1450"/>
    <cellStyle name="Normal 12 4 2 5 2" xfId="3383"/>
    <cellStyle name="Normal 12 4 2 5 2 2" xfId="11193"/>
    <cellStyle name="Normal 12 4 2 5 3" xfId="5403"/>
    <cellStyle name="Normal 12 4 2 5 3 2" xfId="13123"/>
    <cellStyle name="Normal 12 4 2 5 4" xfId="7333"/>
    <cellStyle name="Normal 12 4 2 5 4 2" xfId="15053"/>
    <cellStyle name="Normal 12 4 2 5 5" xfId="9263"/>
    <cellStyle name="Normal 12 4 2 6" xfId="2419"/>
    <cellStyle name="Normal 12 4 2 6 2" xfId="10229"/>
    <cellStyle name="Normal 12 4 2 7" xfId="4439"/>
    <cellStyle name="Normal 12 4 2 7 2" xfId="12159"/>
    <cellStyle name="Normal 12 4 2 8" xfId="6369"/>
    <cellStyle name="Normal 12 4 2 8 2" xfId="14089"/>
    <cellStyle name="Normal 12 4 2 9" xfId="8299"/>
    <cellStyle name="Normal 12 4 3" xfId="476"/>
    <cellStyle name="Normal 12 4 3 2" xfId="1024"/>
    <cellStyle name="Normal 12 4 3 2 2" xfId="2012"/>
    <cellStyle name="Normal 12 4 3 2 2 2" xfId="3945"/>
    <cellStyle name="Normal 12 4 3 2 2 2 2" xfId="11755"/>
    <cellStyle name="Normal 12 4 3 2 2 3" xfId="5965"/>
    <cellStyle name="Normal 12 4 3 2 2 3 2" xfId="13685"/>
    <cellStyle name="Normal 12 4 3 2 2 4" xfId="7895"/>
    <cellStyle name="Normal 12 4 3 2 2 4 2" xfId="15615"/>
    <cellStyle name="Normal 12 4 3 2 2 5" xfId="9825"/>
    <cellStyle name="Normal 12 4 3 2 3" xfId="2981"/>
    <cellStyle name="Normal 12 4 3 2 3 2" xfId="10791"/>
    <cellStyle name="Normal 12 4 3 2 4" xfId="5001"/>
    <cellStyle name="Normal 12 4 3 2 4 2" xfId="12721"/>
    <cellStyle name="Normal 12 4 3 2 5" xfId="6931"/>
    <cellStyle name="Normal 12 4 3 2 5 2" xfId="14651"/>
    <cellStyle name="Normal 12 4 3 2 6" xfId="8861"/>
    <cellStyle name="Normal 12 4 3 3" xfId="1530"/>
    <cellStyle name="Normal 12 4 3 3 2" xfId="3463"/>
    <cellStyle name="Normal 12 4 3 3 2 2" xfId="11273"/>
    <cellStyle name="Normal 12 4 3 3 3" xfId="5483"/>
    <cellStyle name="Normal 12 4 3 3 3 2" xfId="13203"/>
    <cellStyle name="Normal 12 4 3 3 4" xfId="7413"/>
    <cellStyle name="Normal 12 4 3 3 4 2" xfId="15133"/>
    <cellStyle name="Normal 12 4 3 3 5" xfId="9343"/>
    <cellStyle name="Normal 12 4 3 4" xfId="2499"/>
    <cellStyle name="Normal 12 4 3 4 2" xfId="10309"/>
    <cellStyle name="Normal 12 4 3 5" xfId="4519"/>
    <cellStyle name="Normal 12 4 3 5 2" xfId="12239"/>
    <cellStyle name="Normal 12 4 3 6" xfId="6449"/>
    <cellStyle name="Normal 12 4 3 6 2" xfId="14169"/>
    <cellStyle name="Normal 12 4 3 7" xfId="8379"/>
    <cellStyle name="Normal 12 4 4" xfId="638"/>
    <cellStyle name="Normal 12 4 4 2" xfId="1185"/>
    <cellStyle name="Normal 12 4 4 2 2" xfId="2172"/>
    <cellStyle name="Normal 12 4 4 2 2 2" xfId="4105"/>
    <cellStyle name="Normal 12 4 4 2 2 2 2" xfId="11915"/>
    <cellStyle name="Normal 12 4 4 2 2 3" xfId="6125"/>
    <cellStyle name="Normal 12 4 4 2 2 3 2" xfId="13845"/>
    <cellStyle name="Normal 12 4 4 2 2 4" xfId="8055"/>
    <cellStyle name="Normal 12 4 4 2 2 4 2" xfId="15775"/>
    <cellStyle name="Normal 12 4 4 2 2 5" xfId="9985"/>
    <cellStyle name="Normal 12 4 4 2 3" xfId="3142"/>
    <cellStyle name="Normal 12 4 4 2 3 2" xfId="10952"/>
    <cellStyle name="Normal 12 4 4 2 4" xfId="5162"/>
    <cellStyle name="Normal 12 4 4 2 4 2" xfId="12882"/>
    <cellStyle name="Normal 12 4 4 2 5" xfId="7092"/>
    <cellStyle name="Normal 12 4 4 2 5 2" xfId="14812"/>
    <cellStyle name="Normal 12 4 4 2 6" xfId="9022"/>
    <cellStyle name="Normal 12 4 4 3" xfId="1691"/>
    <cellStyle name="Normal 12 4 4 3 2" xfId="3624"/>
    <cellStyle name="Normal 12 4 4 3 2 2" xfId="11434"/>
    <cellStyle name="Normal 12 4 4 3 3" xfId="5644"/>
    <cellStyle name="Normal 12 4 4 3 3 2" xfId="13364"/>
    <cellStyle name="Normal 12 4 4 3 4" xfId="7574"/>
    <cellStyle name="Normal 12 4 4 3 4 2" xfId="15294"/>
    <cellStyle name="Normal 12 4 4 3 5" xfId="9504"/>
    <cellStyle name="Normal 12 4 4 4" xfId="2660"/>
    <cellStyle name="Normal 12 4 4 4 2" xfId="10470"/>
    <cellStyle name="Normal 12 4 4 5" xfId="4680"/>
    <cellStyle name="Normal 12 4 4 5 2" xfId="12400"/>
    <cellStyle name="Normal 12 4 4 6" xfId="6610"/>
    <cellStyle name="Normal 12 4 4 6 2" xfId="14330"/>
    <cellStyle name="Normal 12 4 4 7" xfId="8540"/>
    <cellStyle name="Normal 12 4 5" xfId="864"/>
    <cellStyle name="Normal 12 4 5 2" xfId="1852"/>
    <cellStyle name="Normal 12 4 5 2 2" xfId="3785"/>
    <cellStyle name="Normal 12 4 5 2 2 2" xfId="11595"/>
    <cellStyle name="Normal 12 4 5 2 3" xfId="5805"/>
    <cellStyle name="Normal 12 4 5 2 3 2" xfId="13525"/>
    <cellStyle name="Normal 12 4 5 2 4" xfId="7735"/>
    <cellStyle name="Normal 12 4 5 2 4 2" xfId="15455"/>
    <cellStyle name="Normal 12 4 5 2 5" xfId="9665"/>
    <cellStyle name="Normal 12 4 5 3" xfId="2821"/>
    <cellStyle name="Normal 12 4 5 3 2" xfId="10631"/>
    <cellStyle name="Normal 12 4 5 4" xfId="4841"/>
    <cellStyle name="Normal 12 4 5 4 2" xfId="12561"/>
    <cellStyle name="Normal 12 4 5 5" xfId="6771"/>
    <cellStyle name="Normal 12 4 5 5 2" xfId="14491"/>
    <cellStyle name="Normal 12 4 5 6" xfId="8701"/>
    <cellStyle name="Normal 12 4 6" xfId="1370"/>
    <cellStyle name="Normal 12 4 6 2" xfId="3303"/>
    <cellStyle name="Normal 12 4 6 2 2" xfId="11113"/>
    <cellStyle name="Normal 12 4 6 3" xfId="5323"/>
    <cellStyle name="Normal 12 4 6 3 2" xfId="13043"/>
    <cellStyle name="Normal 12 4 6 4" xfId="7253"/>
    <cellStyle name="Normal 12 4 6 4 2" xfId="14973"/>
    <cellStyle name="Normal 12 4 6 5" xfId="9183"/>
    <cellStyle name="Normal 12 4 7" xfId="2339"/>
    <cellStyle name="Normal 12 4 7 2" xfId="10149"/>
    <cellStyle name="Normal 12 4 8" xfId="4359"/>
    <cellStyle name="Normal 12 4 8 2" xfId="12079"/>
    <cellStyle name="Normal 12 4 9" xfId="6289"/>
    <cellStyle name="Normal 12 4 9 2" xfId="14009"/>
    <cellStyle name="Normal 12 5" xfId="356"/>
    <cellStyle name="Normal 12 5 2" xfId="516"/>
    <cellStyle name="Normal 12 5 2 2" xfId="1064"/>
    <cellStyle name="Normal 12 5 2 2 2" xfId="2052"/>
    <cellStyle name="Normal 12 5 2 2 2 2" xfId="3985"/>
    <cellStyle name="Normal 12 5 2 2 2 2 2" xfId="11795"/>
    <cellStyle name="Normal 12 5 2 2 2 3" xfId="6005"/>
    <cellStyle name="Normal 12 5 2 2 2 3 2" xfId="13725"/>
    <cellStyle name="Normal 12 5 2 2 2 4" xfId="7935"/>
    <cellStyle name="Normal 12 5 2 2 2 4 2" xfId="15655"/>
    <cellStyle name="Normal 12 5 2 2 2 5" xfId="9865"/>
    <cellStyle name="Normal 12 5 2 2 3" xfId="3021"/>
    <cellStyle name="Normal 12 5 2 2 3 2" xfId="10831"/>
    <cellStyle name="Normal 12 5 2 2 4" xfId="5041"/>
    <cellStyle name="Normal 12 5 2 2 4 2" xfId="12761"/>
    <cellStyle name="Normal 12 5 2 2 5" xfId="6971"/>
    <cellStyle name="Normal 12 5 2 2 5 2" xfId="14691"/>
    <cellStyle name="Normal 12 5 2 2 6" xfId="8901"/>
    <cellStyle name="Normal 12 5 2 3" xfId="1570"/>
    <cellStyle name="Normal 12 5 2 3 2" xfId="3503"/>
    <cellStyle name="Normal 12 5 2 3 2 2" xfId="11313"/>
    <cellStyle name="Normal 12 5 2 3 3" xfId="5523"/>
    <cellStyle name="Normal 12 5 2 3 3 2" xfId="13243"/>
    <cellStyle name="Normal 12 5 2 3 4" xfId="7453"/>
    <cellStyle name="Normal 12 5 2 3 4 2" xfId="15173"/>
    <cellStyle name="Normal 12 5 2 3 5" xfId="9383"/>
    <cellStyle name="Normal 12 5 2 4" xfId="2539"/>
    <cellStyle name="Normal 12 5 2 4 2" xfId="10349"/>
    <cellStyle name="Normal 12 5 2 5" xfId="4559"/>
    <cellStyle name="Normal 12 5 2 5 2" xfId="12279"/>
    <cellStyle name="Normal 12 5 2 6" xfId="6489"/>
    <cellStyle name="Normal 12 5 2 6 2" xfId="14209"/>
    <cellStyle name="Normal 12 5 2 7" xfId="8419"/>
    <cellStyle name="Normal 12 5 3" xfId="678"/>
    <cellStyle name="Normal 12 5 3 2" xfId="1225"/>
    <cellStyle name="Normal 12 5 3 2 2" xfId="2212"/>
    <cellStyle name="Normal 12 5 3 2 2 2" xfId="4145"/>
    <cellStyle name="Normal 12 5 3 2 2 2 2" xfId="11955"/>
    <cellStyle name="Normal 12 5 3 2 2 3" xfId="6165"/>
    <cellStyle name="Normal 12 5 3 2 2 3 2" xfId="13885"/>
    <cellStyle name="Normal 12 5 3 2 2 4" xfId="8095"/>
    <cellStyle name="Normal 12 5 3 2 2 4 2" xfId="15815"/>
    <cellStyle name="Normal 12 5 3 2 2 5" xfId="10025"/>
    <cellStyle name="Normal 12 5 3 2 3" xfId="3182"/>
    <cellStyle name="Normal 12 5 3 2 3 2" xfId="10992"/>
    <cellStyle name="Normal 12 5 3 2 4" xfId="5202"/>
    <cellStyle name="Normal 12 5 3 2 4 2" xfId="12922"/>
    <cellStyle name="Normal 12 5 3 2 5" xfId="7132"/>
    <cellStyle name="Normal 12 5 3 2 5 2" xfId="14852"/>
    <cellStyle name="Normal 12 5 3 2 6" xfId="9062"/>
    <cellStyle name="Normal 12 5 3 3" xfId="1731"/>
    <cellStyle name="Normal 12 5 3 3 2" xfId="3664"/>
    <cellStyle name="Normal 12 5 3 3 2 2" xfId="11474"/>
    <cellStyle name="Normal 12 5 3 3 3" xfId="5684"/>
    <cellStyle name="Normal 12 5 3 3 3 2" xfId="13404"/>
    <cellStyle name="Normal 12 5 3 3 4" xfId="7614"/>
    <cellStyle name="Normal 12 5 3 3 4 2" xfId="15334"/>
    <cellStyle name="Normal 12 5 3 3 5" xfId="9544"/>
    <cellStyle name="Normal 12 5 3 4" xfId="2700"/>
    <cellStyle name="Normal 12 5 3 4 2" xfId="10510"/>
    <cellStyle name="Normal 12 5 3 5" xfId="4720"/>
    <cellStyle name="Normal 12 5 3 5 2" xfId="12440"/>
    <cellStyle name="Normal 12 5 3 6" xfId="6650"/>
    <cellStyle name="Normal 12 5 3 6 2" xfId="14370"/>
    <cellStyle name="Normal 12 5 3 7" xfId="8580"/>
    <cellStyle name="Normal 12 5 4" xfId="904"/>
    <cellStyle name="Normal 12 5 4 2" xfId="1892"/>
    <cellStyle name="Normal 12 5 4 2 2" xfId="3825"/>
    <cellStyle name="Normal 12 5 4 2 2 2" xfId="11635"/>
    <cellStyle name="Normal 12 5 4 2 3" xfId="5845"/>
    <cellStyle name="Normal 12 5 4 2 3 2" xfId="13565"/>
    <cellStyle name="Normal 12 5 4 2 4" xfId="7775"/>
    <cellStyle name="Normal 12 5 4 2 4 2" xfId="15495"/>
    <cellStyle name="Normal 12 5 4 2 5" xfId="9705"/>
    <cellStyle name="Normal 12 5 4 3" xfId="2861"/>
    <cellStyle name="Normal 12 5 4 3 2" xfId="10671"/>
    <cellStyle name="Normal 12 5 4 4" xfId="4881"/>
    <cellStyle name="Normal 12 5 4 4 2" xfId="12601"/>
    <cellStyle name="Normal 12 5 4 5" xfId="6811"/>
    <cellStyle name="Normal 12 5 4 5 2" xfId="14531"/>
    <cellStyle name="Normal 12 5 4 6" xfId="8741"/>
    <cellStyle name="Normal 12 5 5" xfId="1410"/>
    <cellStyle name="Normal 12 5 5 2" xfId="3343"/>
    <cellStyle name="Normal 12 5 5 2 2" xfId="11153"/>
    <cellStyle name="Normal 12 5 5 3" xfId="5363"/>
    <cellStyle name="Normal 12 5 5 3 2" xfId="13083"/>
    <cellStyle name="Normal 12 5 5 4" xfId="7293"/>
    <cellStyle name="Normal 12 5 5 4 2" xfId="15013"/>
    <cellStyle name="Normal 12 5 5 5" xfId="9223"/>
    <cellStyle name="Normal 12 5 6" xfId="2379"/>
    <cellStyle name="Normal 12 5 6 2" xfId="10189"/>
    <cellStyle name="Normal 12 5 7" xfId="4399"/>
    <cellStyle name="Normal 12 5 7 2" xfId="12119"/>
    <cellStyle name="Normal 12 5 8" xfId="6329"/>
    <cellStyle name="Normal 12 5 8 2" xfId="14049"/>
    <cellStyle name="Normal 12 5 9" xfId="8259"/>
    <cellStyle name="Normal 12 6" xfId="436"/>
    <cellStyle name="Normal 12 6 2" xfId="984"/>
    <cellStyle name="Normal 12 6 2 2" xfId="1972"/>
    <cellStyle name="Normal 12 6 2 2 2" xfId="3905"/>
    <cellStyle name="Normal 12 6 2 2 2 2" xfId="11715"/>
    <cellStyle name="Normal 12 6 2 2 3" xfId="5925"/>
    <cellStyle name="Normal 12 6 2 2 3 2" xfId="13645"/>
    <cellStyle name="Normal 12 6 2 2 4" xfId="7855"/>
    <cellStyle name="Normal 12 6 2 2 4 2" xfId="15575"/>
    <cellStyle name="Normal 12 6 2 2 5" xfId="9785"/>
    <cellStyle name="Normal 12 6 2 3" xfId="2941"/>
    <cellStyle name="Normal 12 6 2 3 2" xfId="10751"/>
    <cellStyle name="Normal 12 6 2 4" xfId="4961"/>
    <cellStyle name="Normal 12 6 2 4 2" xfId="12681"/>
    <cellStyle name="Normal 12 6 2 5" xfId="6891"/>
    <cellStyle name="Normal 12 6 2 5 2" xfId="14611"/>
    <cellStyle name="Normal 12 6 2 6" xfId="8821"/>
    <cellStyle name="Normal 12 6 3" xfId="1490"/>
    <cellStyle name="Normal 12 6 3 2" xfId="3423"/>
    <cellStyle name="Normal 12 6 3 2 2" xfId="11233"/>
    <cellStyle name="Normal 12 6 3 3" xfId="5443"/>
    <cellStyle name="Normal 12 6 3 3 2" xfId="13163"/>
    <cellStyle name="Normal 12 6 3 4" xfId="7373"/>
    <cellStyle name="Normal 12 6 3 4 2" xfId="15093"/>
    <cellStyle name="Normal 12 6 3 5" xfId="9303"/>
    <cellStyle name="Normal 12 6 4" xfId="2459"/>
    <cellStyle name="Normal 12 6 4 2" xfId="10269"/>
    <cellStyle name="Normal 12 6 5" xfId="4479"/>
    <cellStyle name="Normal 12 6 5 2" xfId="12199"/>
    <cellStyle name="Normal 12 6 6" xfId="6409"/>
    <cellStyle name="Normal 12 6 6 2" xfId="14129"/>
    <cellStyle name="Normal 12 6 7" xfId="8339"/>
    <cellStyle name="Normal 12 7" xfId="598"/>
    <cellStyle name="Normal 12 7 2" xfId="1145"/>
    <cellStyle name="Normal 12 7 2 2" xfId="2132"/>
    <cellStyle name="Normal 12 7 2 2 2" xfId="4065"/>
    <cellStyle name="Normal 12 7 2 2 2 2" xfId="11875"/>
    <cellStyle name="Normal 12 7 2 2 3" xfId="6085"/>
    <cellStyle name="Normal 12 7 2 2 3 2" xfId="13805"/>
    <cellStyle name="Normal 12 7 2 2 4" xfId="8015"/>
    <cellStyle name="Normal 12 7 2 2 4 2" xfId="15735"/>
    <cellStyle name="Normal 12 7 2 2 5" xfId="9945"/>
    <cellStyle name="Normal 12 7 2 3" xfId="3102"/>
    <cellStyle name="Normal 12 7 2 3 2" xfId="10912"/>
    <cellStyle name="Normal 12 7 2 4" xfId="5122"/>
    <cellStyle name="Normal 12 7 2 4 2" xfId="12842"/>
    <cellStyle name="Normal 12 7 2 5" xfId="7052"/>
    <cellStyle name="Normal 12 7 2 5 2" xfId="14772"/>
    <cellStyle name="Normal 12 7 2 6" xfId="8982"/>
    <cellStyle name="Normal 12 7 3" xfId="1651"/>
    <cellStyle name="Normal 12 7 3 2" xfId="3584"/>
    <cellStyle name="Normal 12 7 3 2 2" xfId="11394"/>
    <cellStyle name="Normal 12 7 3 3" xfId="5604"/>
    <cellStyle name="Normal 12 7 3 3 2" xfId="13324"/>
    <cellStyle name="Normal 12 7 3 4" xfId="7534"/>
    <cellStyle name="Normal 12 7 3 4 2" xfId="15254"/>
    <cellStyle name="Normal 12 7 3 5" xfId="9464"/>
    <cellStyle name="Normal 12 7 4" xfId="2620"/>
    <cellStyle name="Normal 12 7 4 2" xfId="10430"/>
    <cellStyle name="Normal 12 7 5" xfId="4640"/>
    <cellStyle name="Normal 12 7 5 2" xfId="12360"/>
    <cellStyle name="Normal 12 7 6" xfId="6570"/>
    <cellStyle name="Normal 12 7 6 2" xfId="14290"/>
    <cellStyle name="Normal 12 7 7" xfId="8500"/>
    <cellStyle name="Normal 12 8" xfId="810"/>
    <cellStyle name="Normal 12 8 2" xfId="1812"/>
    <cellStyle name="Normal 12 8 2 2" xfId="3745"/>
    <cellStyle name="Normal 12 8 2 2 2" xfId="11555"/>
    <cellStyle name="Normal 12 8 2 3" xfId="5765"/>
    <cellStyle name="Normal 12 8 2 3 2" xfId="13485"/>
    <cellStyle name="Normal 12 8 2 4" xfId="7695"/>
    <cellStyle name="Normal 12 8 2 4 2" xfId="15415"/>
    <cellStyle name="Normal 12 8 2 5" xfId="9625"/>
    <cellStyle name="Normal 12 8 3" xfId="2781"/>
    <cellStyle name="Normal 12 8 3 2" xfId="10591"/>
    <cellStyle name="Normal 12 8 4" xfId="4801"/>
    <cellStyle name="Normal 12 8 4 2" xfId="12521"/>
    <cellStyle name="Normal 12 8 5" xfId="6731"/>
    <cellStyle name="Normal 12 8 5 2" xfId="14451"/>
    <cellStyle name="Normal 12 8 6" xfId="8661"/>
    <cellStyle name="Normal 12 9" xfId="1330"/>
    <cellStyle name="Normal 12 9 2" xfId="3263"/>
    <cellStyle name="Normal 12 9 2 2" xfId="11073"/>
    <cellStyle name="Normal 12 9 3" xfId="5283"/>
    <cellStyle name="Normal 12 9 3 2" xfId="13003"/>
    <cellStyle name="Normal 12 9 4" xfId="7213"/>
    <cellStyle name="Normal 12 9 4 2" xfId="14933"/>
    <cellStyle name="Normal 12 9 5" xfId="9143"/>
    <cellStyle name="Normal 13" xfId="177"/>
    <cellStyle name="Normal 13 10" xfId="4320"/>
    <cellStyle name="Normal 13 10 2" xfId="12040"/>
    <cellStyle name="Normal 13 11" xfId="6250"/>
    <cellStyle name="Normal 13 11 2" xfId="13970"/>
    <cellStyle name="Normal 13 12" xfId="8180"/>
    <cellStyle name="Normal 13 13" xfId="34739"/>
    <cellStyle name="Normal 13 2" xfId="252"/>
    <cellStyle name="Normal 13 2 10" xfId="6270"/>
    <cellStyle name="Normal 13 2 10 2" xfId="13990"/>
    <cellStyle name="Normal 13 2 11" xfId="8200"/>
    <cellStyle name="Normal 13 2 2" xfId="337"/>
    <cellStyle name="Normal 13 2 2 10" xfId="8240"/>
    <cellStyle name="Normal 13 2 2 2" xfId="417"/>
    <cellStyle name="Normal 13 2 2 2 2" xfId="577"/>
    <cellStyle name="Normal 13 2 2 2 2 2" xfId="1125"/>
    <cellStyle name="Normal 13 2 2 2 2 2 2" xfId="2113"/>
    <cellStyle name="Normal 13 2 2 2 2 2 2 2" xfId="4046"/>
    <cellStyle name="Normal 13 2 2 2 2 2 2 2 2" xfId="11856"/>
    <cellStyle name="Normal 13 2 2 2 2 2 2 3" xfId="6066"/>
    <cellStyle name="Normal 13 2 2 2 2 2 2 3 2" xfId="13786"/>
    <cellStyle name="Normal 13 2 2 2 2 2 2 4" xfId="7996"/>
    <cellStyle name="Normal 13 2 2 2 2 2 2 4 2" xfId="15716"/>
    <cellStyle name="Normal 13 2 2 2 2 2 2 5" xfId="9926"/>
    <cellStyle name="Normal 13 2 2 2 2 2 3" xfId="3082"/>
    <cellStyle name="Normal 13 2 2 2 2 2 3 2" xfId="10892"/>
    <cellStyle name="Normal 13 2 2 2 2 2 4" xfId="5102"/>
    <cellStyle name="Normal 13 2 2 2 2 2 4 2" xfId="12822"/>
    <cellStyle name="Normal 13 2 2 2 2 2 5" xfId="7032"/>
    <cellStyle name="Normal 13 2 2 2 2 2 5 2" xfId="14752"/>
    <cellStyle name="Normal 13 2 2 2 2 2 6" xfId="8962"/>
    <cellStyle name="Normal 13 2 2 2 2 3" xfId="1631"/>
    <cellStyle name="Normal 13 2 2 2 2 3 2" xfId="3564"/>
    <cellStyle name="Normal 13 2 2 2 2 3 2 2" xfId="11374"/>
    <cellStyle name="Normal 13 2 2 2 2 3 3" xfId="5584"/>
    <cellStyle name="Normal 13 2 2 2 2 3 3 2" xfId="13304"/>
    <cellStyle name="Normal 13 2 2 2 2 3 4" xfId="7514"/>
    <cellStyle name="Normal 13 2 2 2 2 3 4 2" xfId="15234"/>
    <cellStyle name="Normal 13 2 2 2 2 3 5" xfId="9444"/>
    <cellStyle name="Normal 13 2 2 2 2 4" xfId="2600"/>
    <cellStyle name="Normal 13 2 2 2 2 4 2" xfId="10410"/>
    <cellStyle name="Normal 13 2 2 2 2 5" xfId="4620"/>
    <cellStyle name="Normal 13 2 2 2 2 5 2" xfId="12340"/>
    <cellStyle name="Normal 13 2 2 2 2 6" xfId="6550"/>
    <cellStyle name="Normal 13 2 2 2 2 6 2" xfId="14270"/>
    <cellStyle name="Normal 13 2 2 2 2 7" xfId="8480"/>
    <cellStyle name="Normal 13 2 2 2 3" xfId="739"/>
    <cellStyle name="Normal 13 2 2 2 3 2" xfId="1286"/>
    <cellStyle name="Normal 13 2 2 2 3 2 2" xfId="2273"/>
    <cellStyle name="Normal 13 2 2 2 3 2 2 2" xfId="4206"/>
    <cellStyle name="Normal 13 2 2 2 3 2 2 2 2" xfId="12016"/>
    <cellStyle name="Normal 13 2 2 2 3 2 2 3" xfId="6226"/>
    <cellStyle name="Normal 13 2 2 2 3 2 2 3 2" xfId="13946"/>
    <cellStyle name="Normal 13 2 2 2 3 2 2 4" xfId="8156"/>
    <cellStyle name="Normal 13 2 2 2 3 2 2 4 2" xfId="15876"/>
    <cellStyle name="Normal 13 2 2 2 3 2 2 5" xfId="10086"/>
    <cellStyle name="Normal 13 2 2 2 3 2 3" xfId="3243"/>
    <cellStyle name="Normal 13 2 2 2 3 2 3 2" xfId="11053"/>
    <cellStyle name="Normal 13 2 2 2 3 2 4" xfId="5263"/>
    <cellStyle name="Normal 13 2 2 2 3 2 4 2" xfId="12983"/>
    <cellStyle name="Normal 13 2 2 2 3 2 5" xfId="7193"/>
    <cellStyle name="Normal 13 2 2 2 3 2 5 2" xfId="14913"/>
    <cellStyle name="Normal 13 2 2 2 3 2 6" xfId="9123"/>
    <cellStyle name="Normal 13 2 2 2 3 3" xfId="1792"/>
    <cellStyle name="Normal 13 2 2 2 3 3 2" xfId="3725"/>
    <cellStyle name="Normal 13 2 2 2 3 3 2 2" xfId="11535"/>
    <cellStyle name="Normal 13 2 2 2 3 3 3" xfId="5745"/>
    <cellStyle name="Normal 13 2 2 2 3 3 3 2" xfId="13465"/>
    <cellStyle name="Normal 13 2 2 2 3 3 4" xfId="7675"/>
    <cellStyle name="Normal 13 2 2 2 3 3 4 2" xfId="15395"/>
    <cellStyle name="Normal 13 2 2 2 3 3 5" xfId="9605"/>
    <cellStyle name="Normal 13 2 2 2 3 4" xfId="2761"/>
    <cellStyle name="Normal 13 2 2 2 3 4 2" xfId="10571"/>
    <cellStyle name="Normal 13 2 2 2 3 5" xfId="4781"/>
    <cellStyle name="Normal 13 2 2 2 3 5 2" xfId="12501"/>
    <cellStyle name="Normal 13 2 2 2 3 6" xfId="6711"/>
    <cellStyle name="Normal 13 2 2 2 3 6 2" xfId="14431"/>
    <cellStyle name="Normal 13 2 2 2 3 7" xfId="8641"/>
    <cellStyle name="Normal 13 2 2 2 4" xfId="965"/>
    <cellStyle name="Normal 13 2 2 2 4 2" xfId="1953"/>
    <cellStyle name="Normal 13 2 2 2 4 2 2" xfId="3886"/>
    <cellStyle name="Normal 13 2 2 2 4 2 2 2" xfId="11696"/>
    <cellStyle name="Normal 13 2 2 2 4 2 3" xfId="5906"/>
    <cellStyle name="Normal 13 2 2 2 4 2 3 2" xfId="13626"/>
    <cellStyle name="Normal 13 2 2 2 4 2 4" xfId="7836"/>
    <cellStyle name="Normal 13 2 2 2 4 2 4 2" xfId="15556"/>
    <cellStyle name="Normal 13 2 2 2 4 2 5" xfId="9766"/>
    <cellStyle name="Normal 13 2 2 2 4 3" xfId="2922"/>
    <cellStyle name="Normal 13 2 2 2 4 3 2" xfId="10732"/>
    <cellStyle name="Normal 13 2 2 2 4 4" xfId="4942"/>
    <cellStyle name="Normal 13 2 2 2 4 4 2" xfId="12662"/>
    <cellStyle name="Normal 13 2 2 2 4 5" xfId="6872"/>
    <cellStyle name="Normal 13 2 2 2 4 5 2" xfId="14592"/>
    <cellStyle name="Normal 13 2 2 2 4 6" xfId="8802"/>
    <cellStyle name="Normal 13 2 2 2 5" xfId="1471"/>
    <cellStyle name="Normal 13 2 2 2 5 2" xfId="3404"/>
    <cellStyle name="Normal 13 2 2 2 5 2 2" xfId="11214"/>
    <cellStyle name="Normal 13 2 2 2 5 3" xfId="5424"/>
    <cellStyle name="Normal 13 2 2 2 5 3 2" xfId="13144"/>
    <cellStyle name="Normal 13 2 2 2 5 4" xfId="7354"/>
    <cellStyle name="Normal 13 2 2 2 5 4 2" xfId="15074"/>
    <cellStyle name="Normal 13 2 2 2 5 5" xfId="9284"/>
    <cellStyle name="Normal 13 2 2 2 6" xfId="2440"/>
    <cellStyle name="Normal 13 2 2 2 6 2" xfId="10250"/>
    <cellStyle name="Normal 13 2 2 2 7" xfId="4460"/>
    <cellStyle name="Normal 13 2 2 2 7 2" xfId="12180"/>
    <cellStyle name="Normal 13 2 2 2 8" xfId="6390"/>
    <cellStyle name="Normal 13 2 2 2 8 2" xfId="14110"/>
    <cellStyle name="Normal 13 2 2 2 9" xfId="8320"/>
    <cellStyle name="Normal 13 2 2 3" xfId="497"/>
    <cellStyle name="Normal 13 2 2 3 2" xfId="1045"/>
    <cellStyle name="Normal 13 2 2 3 2 2" xfId="2033"/>
    <cellStyle name="Normal 13 2 2 3 2 2 2" xfId="3966"/>
    <cellStyle name="Normal 13 2 2 3 2 2 2 2" xfId="11776"/>
    <cellStyle name="Normal 13 2 2 3 2 2 3" xfId="5986"/>
    <cellStyle name="Normal 13 2 2 3 2 2 3 2" xfId="13706"/>
    <cellStyle name="Normal 13 2 2 3 2 2 4" xfId="7916"/>
    <cellStyle name="Normal 13 2 2 3 2 2 4 2" xfId="15636"/>
    <cellStyle name="Normal 13 2 2 3 2 2 5" xfId="9846"/>
    <cellStyle name="Normal 13 2 2 3 2 3" xfId="3002"/>
    <cellStyle name="Normal 13 2 2 3 2 3 2" xfId="10812"/>
    <cellStyle name="Normal 13 2 2 3 2 4" xfId="5022"/>
    <cellStyle name="Normal 13 2 2 3 2 4 2" xfId="12742"/>
    <cellStyle name="Normal 13 2 2 3 2 5" xfId="6952"/>
    <cellStyle name="Normal 13 2 2 3 2 5 2" xfId="14672"/>
    <cellStyle name="Normal 13 2 2 3 2 6" xfId="8882"/>
    <cellStyle name="Normal 13 2 2 3 3" xfId="1551"/>
    <cellStyle name="Normal 13 2 2 3 3 2" xfId="3484"/>
    <cellStyle name="Normal 13 2 2 3 3 2 2" xfId="11294"/>
    <cellStyle name="Normal 13 2 2 3 3 3" xfId="5504"/>
    <cellStyle name="Normal 13 2 2 3 3 3 2" xfId="13224"/>
    <cellStyle name="Normal 13 2 2 3 3 4" xfId="7434"/>
    <cellStyle name="Normal 13 2 2 3 3 4 2" xfId="15154"/>
    <cellStyle name="Normal 13 2 2 3 3 5" xfId="9364"/>
    <cellStyle name="Normal 13 2 2 3 4" xfId="2520"/>
    <cellStyle name="Normal 13 2 2 3 4 2" xfId="10330"/>
    <cellStyle name="Normal 13 2 2 3 5" xfId="4540"/>
    <cellStyle name="Normal 13 2 2 3 5 2" xfId="12260"/>
    <cellStyle name="Normal 13 2 2 3 6" xfId="6470"/>
    <cellStyle name="Normal 13 2 2 3 6 2" xfId="14190"/>
    <cellStyle name="Normal 13 2 2 3 7" xfId="8400"/>
    <cellStyle name="Normal 13 2 2 4" xfId="659"/>
    <cellStyle name="Normal 13 2 2 4 2" xfId="1206"/>
    <cellStyle name="Normal 13 2 2 4 2 2" xfId="2193"/>
    <cellStyle name="Normal 13 2 2 4 2 2 2" xfId="4126"/>
    <cellStyle name="Normal 13 2 2 4 2 2 2 2" xfId="11936"/>
    <cellStyle name="Normal 13 2 2 4 2 2 3" xfId="6146"/>
    <cellStyle name="Normal 13 2 2 4 2 2 3 2" xfId="13866"/>
    <cellStyle name="Normal 13 2 2 4 2 2 4" xfId="8076"/>
    <cellStyle name="Normal 13 2 2 4 2 2 4 2" xfId="15796"/>
    <cellStyle name="Normal 13 2 2 4 2 2 5" xfId="10006"/>
    <cellStyle name="Normal 13 2 2 4 2 3" xfId="3163"/>
    <cellStyle name="Normal 13 2 2 4 2 3 2" xfId="10973"/>
    <cellStyle name="Normal 13 2 2 4 2 4" xfId="5183"/>
    <cellStyle name="Normal 13 2 2 4 2 4 2" xfId="12903"/>
    <cellStyle name="Normal 13 2 2 4 2 5" xfId="7113"/>
    <cellStyle name="Normal 13 2 2 4 2 5 2" xfId="14833"/>
    <cellStyle name="Normal 13 2 2 4 2 6" xfId="9043"/>
    <cellStyle name="Normal 13 2 2 4 3" xfId="1712"/>
    <cellStyle name="Normal 13 2 2 4 3 2" xfId="3645"/>
    <cellStyle name="Normal 13 2 2 4 3 2 2" xfId="11455"/>
    <cellStyle name="Normal 13 2 2 4 3 3" xfId="5665"/>
    <cellStyle name="Normal 13 2 2 4 3 3 2" xfId="13385"/>
    <cellStyle name="Normal 13 2 2 4 3 4" xfId="7595"/>
    <cellStyle name="Normal 13 2 2 4 3 4 2" xfId="15315"/>
    <cellStyle name="Normal 13 2 2 4 3 5" xfId="9525"/>
    <cellStyle name="Normal 13 2 2 4 4" xfId="2681"/>
    <cellStyle name="Normal 13 2 2 4 4 2" xfId="10491"/>
    <cellStyle name="Normal 13 2 2 4 5" xfId="4701"/>
    <cellStyle name="Normal 13 2 2 4 5 2" xfId="12421"/>
    <cellStyle name="Normal 13 2 2 4 6" xfId="6631"/>
    <cellStyle name="Normal 13 2 2 4 6 2" xfId="14351"/>
    <cellStyle name="Normal 13 2 2 4 7" xfId="8561"/>
    <cellStyle name="Normal 13 2 2 5" xfId="885"/>
    <cellStyle name="Normal 13 2 2 5 2" xfId="1873"/>
    <cellStyle name="Normal 13 2 2 5 2 2" xfId="3806"/>
    <cellStyle name="Normal 13 2 2 5 2 2 2" xfId="11616"/>
    <cellStyle name="Normal 13 2 2 5 2 3" xfId="5826"/>
    <cellStyle name="Normal 13 2 2 5 2 3 2" xfId="13546"/>
    <cellStyle name="Normal 13 2 2 5 2 4" xfId="7756"/>
    <cellStyle name="Normal 13 2 2 5 2 4 2" xfId="15476"/>
    <cellStyle name="Normal 13 2 2 5 2 5" xfId="9686"/>
    <cellStyle name="Normal 13 2 2 5 3" xfId="2842"/>
    <cellStyle name="Normal 13 2 2 5 3 2" xfId="10652"/>
    <cellStyle name="Normal 13 2 2 5 4" xfId="4862"/>
    <cellStyle name="Normal 13 2 2 5 4 2" xfId="12582"/>
    <cellStyle name="Normal 13 2 2 5 5" xfId="6792"/>
    <cellStyle name="Normal 13 2 2 5 5 2" xfId="14512"/>
    <cellStyle name="Normal 13 2 2 5 6" xfId="8722"/>
    <cellStyle name="Normal 13 2 2 6" xfId="1391"/>
    <cellStyle name="Normal 13 2 2 6 2" xfId="3324"/>
    <cellStyle name="Normal 13 2 2 6 2 2" xfId="11134"/>
    <cellStyle name="Normal 13 2 2 6 3" xfId="5344"/>
    <cellStyle name="Normal 13 2 2 6 3 2" xfId="13064"/>
    <cellStyle name="Normal 13 2 2 6 4" xfId="7274"/>
    <cellStyle name="Normal 13 2 2 6 4 2" xfId="14994"/>
    <cellStyle name="Normal 13 2 2 6 5" xfId="9204"/>
    <cellStyle name="Normal 13 2 2 7" xfId="2360"/>
    <cellStyle name="Normal 13 2 2 7 2" xfId="10170"/>
    <cellStyle name="Normal 13 2 2 8" xfId="4380"/>
    <cellStyle name="Normal 13 2 2 8 2" xfId="12100"/>
    <cellStyle name="Normal 13 2 2 9" xfId="6310"/>
    <cellStyle name="Normal 13 2 2 9 2" xfId="14030"/>
    <cellStyle name="Normal 13 2 3" xfId="377"/>
    <cellStyle name="Normal 13 2 3 2" xfId="537"/>
    <cellStyle name="Normal 13 2 3 2 2" xfId="1085"/>
    <cellStyle name="Normal 13 2 3 2 2 2" xfId="2073"/>
    <cellStyle name="Normal 13 2 3 2 2 2 2" xfId="4006"/>
    <cellStyle name="Normal 13 2 3 2 2 2 2 2" xfId="11816"/>
    <cellStyle name="Normal 13 2 3 2 2 2 3" xfId="6026"/>
    <cellStyle name="Normal 13 2 3 2 2 2 3 2" xfId="13746"/>
    <cellStyle name="Normal 13 2 3 2 2 2 4" xfId="7956"/>
    <cellStyle name="Normal 13 2 3 2 2 2 4 2" xfId="15676"/>
    <cellStyle name="Normal 13 2 3 2 2 2 5" xfId="9886"/>
    <cellStyle name="Normal 13 2 3 2 2 3" xfId="3042"/>
    <cellStyle name="Normal 13 2 3 2 2 3 2" xfId="10852"/>
    <cellStyle name="Normal 13 2 3 2 2 4" xfId="5062"/>
    <cellStyle name="Normal 13 2 3 2 2 4 2" xfId="12782"/>
    <cellStyle name="Normal 13 2 3 2 2 5" xfId="6992"/>
    <cellStyle name="Normal 13 2 3 2 2 5 2" xfId="14712"/>
    <cellStyle name="Normal 13 2 3 2 2 6" xfId="8922"/>
    <cellStyle name="Normal 13 2 3 2 3" xfId="1591"/>
    <cellStyle name="Normal 13 2 3 2 3 2" xfId="3524"/>
    <cellStyle name="Normal 13 2 3 2 3 2 2" xfId="11334"/>
    <cellStyle name="Normal 13 2 3 2 3 3" xfId="5544"/>
    <cellStyle name="Normal 13 2 3 2 3 3 2" xfId="13264"/>
    <cellStyle name="Normal 13 2 3 2 3 4" xfId="7474"/>
    <cellStyle name="Normal 13 2 3 2 3 4 2" xfId="15194"/>
    <cellStyle name="Normal 13 2 3 2 3 5" xfId="9404"/>
    <cellStyle name="Normal 13 2 3 2 4" xfId="2560"/>
    <cellStyle name="Normal 13 2 3 2 4 2" xfId="10370"/>
    <cellStyle name="Normal 13 2 3 2 5" xfId="4580"/>
    <cellStyle name="Normal 13 2 3 2 5 2" xfId="12300"/>
    <cellStyle name="Normal 13 2 3 2 6" xfId="6510"/>
    <cellStyle name="Normal 13 2 3 2 6 2" xfId="14230"/>
    <cellStyle name="Normal 13 2 3 2 7" xfId="8440"/>
    <cellStyle name="Normal 13 2 3 3" xfId="699"/>
    <cellStyle name="Normal 13 2 3 3 2" xfId="1246"/>
    <cellStyle name="Normal 13 2 3 3 2 2" xfId="2233"/>
    <cellStyle name="Normal 13 2 3 3 2 2 2" xfId="4166"/>
    <cellStyle name="Normal 13 2 3 3 2 2 2 2" xfId="11976"/>
    <cellStyle name="Normal 13 2 3 3 2 2 3" xfId="6186"/>
    <cellStyle name="Normal 13 2 3 3 2 2 3 2" xfId="13906"/>
    <cellStyle name="Normal 13 2 3 3 2 2 4" xfId="8116"/>
    <cellStyle name="Normal 13 2 3 3 2 2 4 2" xfId="15836"/>
    <cellStyle name="Normal 13 2 3 3 2 2 5" xfId="10046"/>
    <cellStyle name="Normal 13 2 3 3 2 3" xfId="3203"/>
    <cellStyle name="Normal 13 2 3 3 2 3 2" xfId="11013"/>
    <cellStyle name="Normal 13 2 3 3 2 4" xfId="5223"/>
    <cellStyle name="Normal 13 2 3 3 2 4 2" xfId="12943"/>
    <cellStyle name="Normal 13 2 3 3 2 5" xfId="7153"/>
    <cellStyle name="Normal 13 2 3 3 2 5 2" xfId="14873"/>
    <cellStyle name="Normal 13 2 3 3 2 6" xfId="9083"/>
    <cellStyle name="Normal 13 2 3 3 3" xfId="1752"/>
    <cellStyle name="Normal 13 2 3 3 3 2" xfId="3685"/>
    <cellStyle name="Normal 13 2 3 3 3 2 2" xfId="11495"/>
    <cellStyle name="Normal 13 2 3 3 3 3" xfId="5705"/>
    <cellStyle name="Normal 13 2 3 3 3 3 2" xfId="13425"/>
    <cellStyle name="Normal 13 2 3 3 3 4" xfId="7635"/>
    <cellStyle name="Normal 13 2 3 3 3 4 2" xfId="15355"/>
    <cellStyle name="Normal 13 2 3 3 3 5" xfId="9565"/>
    <cellStyle name="Normal 13 2 3 3 4" xfId="2721"/>
    <cellStyle name="Normal 13 2 3 3 4 2" xfId="10531"/>
    <cellStyle name="Normal 13 2 3 3 5" xfId="4741"/>
    <cellStyle name="Normal 13 2 3 3 5 2" xfId="12461"/>
    <cellStyle name="Normal 13 2 3 3 6" xfId="6671"/>
    <cellStyle name="Normal 13 2 3 3 6 2" xfId="14391"/>
    <cellStyle name="Normal 13 2 3 3 7" xfId="8601"/>
    <cellStyle name="Normal 13 2 3 4" xfId="925"/>
    <cellStyle name="Normal 13 2 3 4 2" xfId="1913"/>
    <cellStyle name="Normal 13 2 3 4 2 2" xfId="3846"/>
    <cellStyle name="Normal 13 2 3 4 2 2 2" xfId="11656"/>
    <cellStyle name="Normal 13 2 3 4 2 3" xfId="5866"/>
    <cellStyle name="Normal 13 2 3 4 2 3 2" xfId="13586"/>
    <cellStyle name="Normal 13 2 3 4 2 4" xfId="7796"/>
    <cellStyle name="Normal 13 2 3 4 2 4 2" xfId="15516"/>
    <cellStyle name="Normal 13 2 3 4 2 5" xfId="9726"/>
    <cellStyle name="Normal 13 2 3 4 3" xfId="2882"/>
    <cellStyle name="Normal 13 2 3 4 3 2" xfId="10692"/>
    <cellStyle name="Normal 13 2 3 4 4" xfId="4902"/>
    <cellStyle name="Normal 13 2 3 4 4 2" xfId="12622"/>
    <cellStyle name="Normal 13 2 3 4 5" xfId="6832"/>
    <cellStyle name="Normal 13 2 3 4 5 2" xfId="14552"/>
    <cellStyle name="Normal 13 2 3 4 6" xfId="8762"/>
    <cellStyle name="Normal 13 2 3 5" xfId="1431"/>
    <cellStyle name="Normal 13 2 3 5 2" xfId="3364"/>
    <cellStyle name="Normal 13 2 3 5 2 2" xfId="11174"/>
    <cellStyle name="Normal 13 2 3 5 3" xfId="5384"/>
    <cellStyle name="Normal 13 2 3 5 3 2" xfId="13104"/>
    <cellStyle name="Normal 13 2 3 5 4" xfId="7314"/>
    <cellStyle name="Normal 13 2 3 5 4 2" xfId="15034"/>
    <cellStyle name="Normal 13 2 3 5 5" xfId="9244"/>
    <cellStyle name="Normal 13 2 3 6" xfId="2400"/>
    <cellStyle name="Normal 13 2 3 6 2" xfId="10210"/>
    <cellStyle name="Normal 13 2 3 7" xfId="4420"/>
    <cellStyle name="Normal 13 2 3 7 2" xfId="12140"/>
    <cellStyle name="Normal 13 2 3 8" xfId="6350"/>
    <cellStyle name="Normal 13 2 3 8 2" xfId="14070"/>
    <cellStyle name="Normal 13 2 3 9" xfId="8280"/>
    <cellStyle name="Normal 13 2 4" xfId="457"/>
    <cellStyle name="Normal 13 2 4 2" xfId="1005"/>
    <cellStyle name="Normal 13 2 4 2 2" xfId="1993"/>
    <cellStyle name="Normal 13 2 4 2 2 2" xfId="3926"/>
    <cellStyle name="Normal 13 2 4 2 2 2 2" xfId="11736"/>
    <cellStyle name="Normal 13 2 4 2 2 3" xfId="5946"/>
    <cellStyle name="Normal 13 2 4 2 2 3 2" xfId="13666"/>
    <cellStyle name="Normal 13 2 4 2 2 4" xfId="7876"/>
    <cellStyle name="Normal 13 2 4 2 2 4 2" xfId="15596"/>
    <cellStyle name="Normal 13 2 4 2 2 5" xfId="9806"/>
    <cellStyle name="Normal 13 2 4 2 3" xfId="2962"/>
    <cellStyle name="Normal 13 2 4 2 3 2" xfId="10772"/>
    <cellStyle name="Normal 13 2 4 2 4" xfId="4982"/>
    <cellStyle name="Normal 13 2 4 2 4 2" xfId="12702"/>
    <cellStyle name="Normal 13 2 4 2 5" xfId="6912"/>
    <cellStyle name="Normal 13 2 4 2 5 2" xfId="14632"/>
    <cellStyle name="Normal 13 2 4 2 6" xfId="8842"/>
    <cellStyle name="Normal 13 2 4 3" xfId="1511"/>
    <cellStyle name="Normal 13 2 4 3 2" xfId="3444"/>
    <cellStyle name="Normal 13 2 4 3 2 2" xfId="11254"/>
    <cellStyle name="Normal 13 2 4 3 3" xfId="5464"/>
    <cellStyle name="Normal 13 2 4 3 3 2" xfId="13184"/>
    <cellStyle name="Normal 13 2 4 3 4" xfId="7394"/>
    <cellStyle name="Normal 13 2 4 3 4 2" xfId="15114"/>
    <cellStyle name="Normal 13 2 4 3 5" xfId="9324"/>
    <cellStyle name="Normal 13 2 4 4" xfId="2480"/>
    <cellStyle name="Normal 13 2 4 4 2" xfId="10290"/>
    <cellStyle name="Normal 13 2 4 5" xfId="4500"/>
    <cellStyle name="Normal 13 2 4 5 2" xfId="12220"/>
    <cellStyle name="Normal 13 2 4 6" xfId="6430"/>
    <cellStyle name="Normal 13 2 4 6 2" xfId="14150"/>
    <cellStyle name="Normal 13 2 4 7" xfId="8360"/>
    <cellStyle name="Normal 13 2 5" xfId="619"/>
    <cellStyle name="Normal 13 2 5 2" xfId="1166"/>
    <cellStyle name="Normal 13 2 5 2 2" xfId="2153"/>
    <cellStyle name="Normal 13 2 5 2 2 2" xfId="4086"/>
    <cellStyle name="Normal 13 2 5 2 2 2 2" xfId="11896"/>
    <cellStyle name="Normal 13 2 5 2 2 3" xfId="6106"/>
    <cellStyle name="Normal 13 2 5 2 2 3 2" xfId="13826"/>
    <cellStyle name="Normal 13 2 5 2 2 4" xfId="8036"/>
    <cellStyle name="Normal 13 2 5 2 2 4 2" xfId="15756"/>
    <cellStyle name="Normal 13 2 5 2 2 5" xfId="9966"/>
    <cellStyle name="Normal 13 2 5 2 3" xfId="3123"/>
    <cellStyle name="Normal 13 2 5 2 3 2" xfId="10933"/>
    <cellStyle name="Normal 13 2 5 2 4" xfId="5143"/>
    <cellStyle name="Normal 13 2 5 2 4 2" xfId="12863"/>
    <cellStyle name="Normal 13 2 5 2 5" xfId="7073"/>
    <cellStyle name="Normal 13 2 5 2 5 2" xfId="14793"/>
    <cellStyle name="Normal 13 2 5 2 6" xfId="9003"/>
    <cellStyle name="Normal 13 2 5 3" xfId="1672"/>
    <cellStyle name="Normal 13 2 5 3 2" xfId="3605"/>
    <cellStyle name="Normal 13 2 5 3 2 2" xfId="11415"/>
    <cellStyle name="Normal 13 2 5 3 3" xfId="5625"/>
    <cellStyle name="Normal 13 2 5 3 3 2" xfId="13345"/>
    <cellStyle name="Normal 13 2 5 3 4" xfId="7555"/>
    <cellStyle name="Normal 13 2 5 3 4 2" xfId="15275"/>
    <cellStyle name="Normal 13 2 5 3 5" xfId="9485"/>
    <cellStyle name="Normal 13 2 5 4" xfId="2641"/>
    <cellStyle name="Normal 13 2 5 4 2" xfId="10451"/>
    <cellStyle name="Normal 13 2 5 5" xfId="4661"/>
    <cellStyle name="Normal 13 2 5 5 2" xfId="12381"/>
    <cellStyle name="Normal 13 2 5 6" xfId="6591"/>
    <cellStyle name="Normal 13 2 5 6 2" xfId="14311"/>
    <cellStyle name="Normal 13 2 5 7" xfId="8521"/>
    <cellStyle name="Normal 13 2 6" xfId="837"/>
    <cellStyle name="Normal 13 2 6 2" xfId="1833"/>
    <cellStyle name="Normal 13 2 6 2 2" xfId="3766"/>
    <cellStyle name="Normal 13 2 6 2 2 2" xfId="11576"/>
    <cellStyle name="Normal 13 2 6 2 3" xfId="5786"/>
    <cellStyle name="Normal 13 2 6 2 3 2" xfId="13506"/>
    <cellStyle name="Normal 13 2 6 2 4" xfId="7716"/>
    <cellStyle name="Normal 13 2 6 2 4 2" xfId="15436"/>
    <cellStyle name="Normal 13 2 6 2 5" xfId="9646"/>
    <cellStyle name="Normal 13 2 6 3" xfId="2802"/>
    <cellStyle name="Normal 13 2 6 3 2" xfId="10612"/>
    <cellStyle name="Normal 13 2 6 4" xfId="4822"/>
    <cellStyle name="Normal 13 2 6 4 2" xfId="12542"/>
    <cellStyle name="Normal 13 2 6 5" xfId="6752"/>
    <cellStyle name="Normal 13 2 6 5 2" xfId="14472"/>
    <cellStyle name="Normal 13 2 6 6" xfId="8682"/>
    <cellStyle name="Normal 13 2 7" xfId="1351"/>
    <cellStyle name="Normal 13 2 7 2" xfId="3284"/>
    <cellStyle name="Normal 13 2 7 2 2" xfId="11094"/>
    <cellStyle name="Normal 13 2 7 3" xfId="5304"/>
    <cellStyle name="Normal 13 2 7 3 2" xfId="13024"/>
    <cellStyle name="Normal 13 2 7 4" xfId="7234"/>
    <cellStyle name="Normal 13 2 7 4 2" xfId="14954"/>
    <cellStyle name="Normal 13 2 7 5" xfId="9164"/>
    <cellStyle name="Normal 13 2 8" xfId="2320"/>
    <cellStyle name="Normal 13 2 8 2" xfId="10130"/>
    <cellStyle name="Normal 13 2 9" xfId="4340"/>
    <cellStyle name="Normal 13 2 9 2" xfId="12060"/>
    <cellStyle name="Normal 13 3" xfId="317"/>
    <cellStyle name="Normal 13 3 10" xfId="8220"/>
    <cellStyle name="Normal 13 3 2" xfId="397"/>
    <cellStyle name="Normal 13 3 2 2" xfId="557"/>
    <cellStyle name="Normal 13 3 2 2 2" xfId="1105"/>
    <cellStyle name="Normal 13 3 2 2 2 2" xfId="2093"/>
    <cellStyle name="Normal 13 3 2 2 2 2 2" xfId="4026"/>
    <cellStyle name="Normal 13 3 2 2 2 2 2 2" xfId="11836"/>
    <cellStyle name="Normal 13 3 2 2 2 2 3" xfId="6046"/>
    <cellStyle name="Normal 13 3 2 2 2 2 3 2" xfId="13766"/>
    <cellStyle name="Normal 13 3 2 2 2 2 4" xfId="7976"/>
    <cellStyle name="Normal 13 3 2 2 2 2 4 2" xfId="15696"/>
    <cellStyle name="Normal 13 3 2 2 2 2 5" xfId="9906"/>
    <cellStyle name="Normal 13 3 2 2 2 3" xfId="3062"/>
    <cellStyle name="Normal 13 3 2 2 2 3 2" xfId="10872"/>
    <cellStyle name="Normal 13 3 2 2 2 4" xfId="5082"/>
    <cellStyle name="Normal 13 3 2 2 2 4 2" xfId="12802"/>
    <cellStyle name="Normal 13 3 2 2 2 5" xfId="7012"/>
    <cellStyle name="Normal 13 3 2 2 2 5 2" xfId="14732"/>
    <cellStyle name="Normal 13 3 2 2 2 6" xfId="8942"/>
    <cellStyle name="Normal 13 3 2 2 3" xfId="1611"/>
    <cellStyle name="Normal 13 3 2 2 3 2" xfId="3544"/>
    <cellStyle name="Normal 13 3 2 2 3 2 2" xfId="11354"/>
    <cellStyle name="Normal 13 3 2 2 3 3" xfId="5564"/>
    <cellStyle name="Normal 13 3 2 2 3 3 2" xfId="13284"/>
    <cellStyle name="Normal 13 3 2 2 3 4" xfId="7494"/>
    <cellStyle name="Normal 13 3 2 2 3 4 2" xfId="15214"/>
    <cellStyle name="Normal 13 3 2 2 3 5" xfId="9424"/>
    <cellStyle name="Normal 13 3 2 2 4" xfId="2580"/>
    <cellStyle name="Normal 13 3 2 2 4 2" xfId="10390"/>
    <cellStyle name="Normal 13 3 2 2 5" xfId="4600"/>
    <cellStyle name="Normal 13 3 2 2 5 2" xfId="12320"/>
    <cellStyle name="Normal 13 3 2 2 6" xfId="6530"/>
    <cellStyle name="Normal 13 3 2 2 6 2" xfId="14250"/>
    <cellStyle name="Normal 13 3 2 2 7" xfId="8460"/>
    <cellStyle name="Normal 13 3 2 3" xfId="719"/>
    <cellStyle name="Normal 13 3 2 3 2" xfId="1266"/>
    <cellStyle name="Normal 13 3 2 3 2 2" xfId="2253"/>
    <cellStyle name="Normal 13 3 2 3 2 2 2" xfId="4186"/>
    <cellStyle name="Normal 13 3 2 3 2 2 2 2" xfId="11996"/>
    <cellStyle name="Normal 13 3 2 3 2 2 3" xfId="6206"/>
    <cellStyle name="Normal 13 3 2 3 2 2 3 2" xfId="13926"/>
    <cellStyle name="Normal 13 3 2 3 2 2 4" xfId="8136"/>
    <cellStyle name="Normal 13 3 2 3 2 2 4 2" xfId="15856"/>
    <cellStyle name="Normal 13 3 2 3 2 2 5" xfId="10066"/>
    <cellStyle name="Normal 13 3 2 3 2 3" xfId="3223"/>
    <cellStyle name="Normal 13 3 2 3 2 3 2" xfId="11033"/>
    <cellStyle name="Normal 13 3 2 3 2 4" xfId="5243"/>
    <cellStyle name="Normal 13 3 2 3 2 4 2" xfId="12963"/>
    <cellStyle name="Normal 13 3 2 3 2 5" xfId="7173"/>
    <cellStyle name="Normal 13 3 2 3 2 5 2" xfId="14893"/>
    <cellStyle name="Normal 13 3 2 3 2 6" xfId="9103"/>
    <cellStyle name="Normal 13 3 2 3 3" xfId="1772"/>
    <cellStyle name="Normal 13 3 2 3 3 2" xfId="3705"/>
    <cellStyle name="Normal 13 3 2 3 3 2 2" xfId="11515"/>
    <cellStyle name="Normal 13 3 2 3 3 3" xfId="5725"/>
    <cellStyle name="Normal 13 3 2 3 3 3 2" xfId="13445"/>
    <cellStyle name="Normal 13 3 2 3 3 4" xfId="7655"/>
    <cellStyle name="Normal 13 3 2 3 3 4 2" xfId="15375"/>
    <cellStyle name="Normal 13 3 2 3 3 5" xfId="9585"/>
    <cellStyle name="Normal 13 3 2 3 4" xfId="2741"/>
    <cellStyle name="Normal 13 3 2 3 4 2" xfId="10551"/>
    <cellStyle name="Normal 13 3 2 3 5" xfId="4761"/>
    <cellStyle name="Normal 13 3 2 3 5 2" xfId="12481"/>
    <cellStyle name="Normal 13 3 2 3 6" xfId="6691"/>
    <cellStyle name="Normal 13 3 2 3 6 2" xfId="14411"/>
    <cellStyle name="Normal 13 3 2 3 7" xfId="8621"/>
    <cellStyle name="Normal 13 3 2 4" xfId="945"/>
    <cellStyle name="Normal 13 3 2 4 2" xfId="1933"/>
    <cellStyle name="Normal 13 3 2 4 2 2" xfId="3866"/>
    <cellStyle name="Normal 13 3 2 4 2 2 2" xfId="11676"/>
    <cellStyle name="Normal 13 3 2 4 2 3" xfId="5886"/>
    <cellStyle name="Normal 13 3 2 4 2 3 2" xfId="13606"/>
    <cellStyle name="Normal 13 3 2 4 2 4" xfId="7816"/>
    <cellStyle name="Normal 13 3 2 4 2 4 2" xfId="15536"/>
    <cellStyle name="Normal 13 3 2 4 2 5" xfId="9746"/>
    <cellStyle name="Normal 13 3 2 4 3" xfId="2902"/>
    <cellStyle name="Normal 13 3 2 4 3 2" xfId="10712"/>
    <cellStyle name="Normal 13 3 2 4 4" xfId="4922"/>
    <cellStyle name="Normal 13 3 2 4 4 2" xfId="12642"/>
    <cellStyle name="Normal 13 3 2 4 5" xfId="6852"/>
    <cellStyle name="Normal 13 3 2 4 5 2" xfId="14572"/>
    <cellStyle name="Normal 13 3 2 4 6" xfId="8782"/>
    <cellStyle name="Normal 13 3 2 5" xfId="1451"/>
    <cellStyle name="Normal 13 3 2 5 2" xfId="3384"/>
    <cellStyle name="Normal 13 3 2 5 2 2" xfId="11194"/>
    <cellStyle name="Normal 13 3 2 5 3" xfId="5404"/>
    <cellStyle name="Normal 13 3 2 5 3 2" xfId="13124"/>
    <cellStyle name="Normal 13 3 2 5 4" xfId="7334"/>
    <cellStyle name="Normal 13 3 2 5 4 2" xfId="15054"/>
    <cellStyle name="Normal 13 3 2 5 5" xfId="9264"/>
    <cellStyle name="Normal 13 3 2 6" xfId="2420"/>
    <cellStyle name="Normal 13 3 2 6 2" xfId="10230"/>
    <cellStyle name="Normal 13 3 2 7" xfId="4440"/>
    <cellStyle name="Normal 13 3 2 7 2" xfId="12160"/>
    <cellStyle name="Normal 13 3 2 8" xfId="6370"/>
    <cellStyle name="Normal 13 3 2 8 2" xfId="14090"/>
    <cellStyle name="Normal 13 3 2 9" xfId="8300"/>
    <cellStyle name="Normal 13 3 3" xfId="477"/>
    <cellStyle name="Normal 13 3 3 2" xfId="1025"/>
    <cellStyle name="Normal 13 3 3 2 2" xfId="2013"/>
    <cellStyle name="Normal 13 3 3 2 2 2" xfId="3946"/>
    <cellStyle name="Normal 13 3 3 2 2 2 2" xfId="11756"/>
    <cellStyle name="Normal 13 3 3 2 2 3" xfId="5966"/>
    <cellStyle name="Normal 13 3 3 2 2 3 2" xfId="13686"/>
    <cellStyle name="Normal 13 3 3 2 2 4" xfId="7896"/>
    <cellStyle name="Normal 13 3 3 2 2 4 2" xfId="15616"/>
    <cellStyle name="Normal 13 3 3 2 2 5" xfId="9826"/>
    <cellStyle name="Normal 13 3 3 2 3" xfId="2982"/>
    <cellStyle name="Normal 13 3 3 2 3 2" xfId="10792"/>
    <cellStyle name="Normal 13 3 3 2 4" xfId="5002"/>
    <cellStyle name="Normal 13 3 3 2 4 2" xfId="12722"/>
    <cellStyle name="Normal 13 3 3 2 5" xfId="6932"/>
    <cellStyle name="Normal 13 3 3 2 5 2" xfId="14652"/>
    <cellStyle name="Normal 13 3 3 2 6" xfId="8862"/>
    <cellStyle name="Normal 13 3 3 3" xfId="1531"/>
    <cellStyle name="Normal 13 3 3 3 2" xfId="3464"/>
    <cellStyle name="Normal 13 3 3 3 2 2" xfId="11274"/>
    <cellStyle name="Normal 13 3 3 3 3" xfId="5484"/>
    <cellStyle name="Normal 13 3 3 3 3 2" xfId="13204"/>
    <cellStyle name="Normal 13 3 3 3 4" xfId="7414"/>
    <cellStyle name="Normal 13 3 3 3 4 2" xfId="15134"/>
    <cellStyle name="Normal 13 3 3 3 5" xfId="9344"/>
    <cellStyle name="Normal 13 3 3 4" xfId="2500"/>
    <cellStyle name="Normal 13 3 3 4 2" xfId="10310"/>
    <cellStyle name="Normal 13 3 3 5" xfId="4520"/>
    <cellStyle name="Normal 13 3 3 5 2" xfId="12240"/>
    <cellStyle name="Normal 13 3 3 6" xfId="6450"/>
    <cellStyle name="Normal 13 3 3 6 2" xfId="14170"/>
    <cellStyle name="Normal 13 3 3 7" xfId="8380"/>
    <cellStyle name="Normal 13 3 4" xfId="639"/>
    <cellStyle name="Normal 13 3 4 2" xfId="1186"/>
    <cellStyle name="Normal 13 3 4 2 2" xfId="2173"/>
    <cellStyle name="Normal 13 3 4 2 2 2" xfId="4106"/>
    <cellStyle name="Normal 13 3 4 2 2 2 2" xfId="11916"/>
    <cellStyle name="Normal 13 3 4 2 2 3" xfId="6126"/>
    <cellStyle name="Normal 13 3 4 2 2 3 2" xfId="13846"/>
    <cellStyle name="Normal 13 3 4 2 2 4" xfId="8056"/>
    <cellStyle name="Normal 13 3 4 2 2 4 2" xfId="15776"/>
    <cellStyle name="Normal 13 3 4 2 2 5" xfId="9986"/>
    <cellStyle name="Normal 13 3 4 2 3" xfId="3143"/>
    <cellStyle name="Normal 13 3 4 2 3 2" xfId="10953"/>
    <cellStyle name="Normal 13 3 4 2 4" xfId="5163"/>
    <cellStyle name="Normal 13 3 4 2 4 2" xfId="12883"/>
    <cellStyle name="Normal 13 3 4 2 5" xfId="7093"/>
    <cellStyle name="Normal 13 3 4 2 5 2" xfId="14813"/>
    <cellStyle name="Normal 13 3 4 2 6" xfId="9023"/>
    <cellStyle name="Normal 13 3 4 3" xfId="1692"/>
    <cellStyle name="Normal 13 3 4 3 2" xfId="3625"/>
    <cellStyle name="Normal 13 3 4 3 2 2" xfId="11435"/>
    <cellStyle name="Normal 13 3 4 3 3" xfId="5645"/>
    <cellStyle name="Normal 13 3 4 3 3 2" xfId="13365"/>
    <cellStyle name="Normal 13 3 4 3 4" xfId="7575"/>
    <cellStyle name="Normal 13 3 4 3 4 2" xfId="15295"/>
    <cellStyle name="Normal 13 3 4 3 5" xfId="9505"/>
    <cellStyle name="Normal 13 3 4 4" xfId="2661"/>
    <cellStyle name="Normal 13 3 4 4 2" xfId="10471"/>
    <cellStyle name="Normal 13 3 4 5" xfId="4681"/>
    <cellStyle name="Normal 13 3 4 5 2" xfId="12401"/>
    <cellStyle name="Normal 13 3 4 6" xfId="6611"/>
    <cellStyle name="Normal 13 3 4 6 2" xfId="14331"/>
    <cellStyle name="Normal 13 3 4 7" xfId="8541"/>
    <cellStyle name="Normal 13 3 5" xfId="865"/>
    <cellStyle name="Normal 13 3 5 2" xfId="1853"/>
    <cellStyle name="Normal 13 3 5 2 2" xfId="3786"/>
    <cellStyle name="Normal 13 3 5 2 2 2" xfId="11596"/>
    <cellStyle name="Normal 13 3 5 2 3" xfId="5806"/>
    <cellStyle name="Normal 13 3 5 2 3 2" xfId="13526"/>
    <cellStyle name="Normal 13 3 5 2 4" xfId="7736"/>
    <cellStyle name="Normal 13 3 5 2 4 2" xfId="15456"/>
    <cellStyle name="Normal 13 3 5 2 5" xfId="9666"/>
    <cellStyle name="Normal 13 3 5 3" xfId="2822"/>
    <cellStyle name="Normal 13 3 5 3 2" xfId="10632"/>
    <cellStyle name="Normal 13 3 5 4" xfId="4842"/>
    <cellStyle name="Normal 13 3 5 4 2" xfId="12562"/>
    <cellStyle name="Normal 13 3 5 5" xfId="6772"/>
    <cellStyle name="Normal 13 3 5 5 2" xfId="14492"/>
    <cellStyle name="Normal 13 3 5 6" xfId="8702"/>
    <cellStyle name="Normal 13 3 6" xfId="1371"/>
    <cellStyle name="Normal 13 3 6 2" xfId="3304"/>
    <cellStyle name="Normal 13 3 6 2 2" xfId="11114"/>
    <cellStyle name="Normal 13 3 6 3" xfId="5324"/>
    <cellStyle name="Normal 13 3 6 3 2" xfId="13044"/>
    <cellStyle name="Normal 13 3 6 4" xfId="7254"/>
    <cellStyle name="Normal 13 3 6 4 2" xfId="14974"/>
    <cellStyle name="Normal 13 3 6 5" xfId="9184"/>
    <cellStyle name="Normal 13 3 7" xfId="2340"/>
    <cellStyle name="Normal 13 3 7 2" xfId="10150"/>
    <cellStyle name="Normal 13 3 8" xfId="4360"/>
    <cellStyle name="Normal 13 3 8 2" xfId="12080"/>
    <cellStyle name="Normal 13 3 9" xfId="6290"/>
    <cellStyle name="Normal 13 3 9 2" xfId="14010"/>
    <cellStyle name="Normal 13 4" xfId="357"/>
    <cellStyle name="Normal 13 4 2" xfId="517"/>
    <cellStyle name="Normal 13 4 2 2" xfId="1065"/>
    <cellStyle name="Normal 13 4 2 2 2" xfId="2053"/>
    <cellStyle name="Normal 13 4 2 2 2 2" xfId="3986"/>
    <cellStyle name="Normal 13 4 2 2 2 2 2" xfId="11796"/>
    <cellStyle name="Normal 13 4 2 2 2 3" xfId="6006"/>
    <cellStyle name="Normal 13 4 2 2 2 3 2" xfId="13726"/>
    <cellStyle name="Normal 13 4 2 2 2 4" xfId="7936"/>
    <cellStyle name="Normal 13 4 2 2 2 4 2" xfId="15656"/>
    <cellStyle name="Normal 13 4 2 2 2 5" xfId="9866"/>
    <cellStyle name="Normal 13 4 2 2 3" xfId="3022"/>
    <cellStyle name="Normal 13 4 2 2 3 2" xfId="10832"/>
    <cellStyle name="Normal 13 4 2 2 4" xfId="5042"/>
    <cellStyle name="Normal 13 4 2 2 4 2" xfId="12762"/>
    <cellStyle name="Normal 13 4 2 2 5" xfId="6972"/>
    <cellStyle name="Normal 13 4 2 2 5 2" xfId="14692"/>
    <cellStyle name="Normal 13 4 2 2 6" xfId="8902"/>
    <cellStyle name="Normal 13 4 2 3" xfId="1571"/>
    <cellStyle name="Normal 13 4 2 3 2" xfId="3504"/>
    <cellStyle name="Normal 13 4 2 3 2 2" xfId="11314"/>
    <cellStyle name="Normal 13 4 2 3 3" xfId="5524"/>
    <cellStyle name="Normal 13 4 2 3 3 2" xfId="13244"/>
    <cellStyle name="Normal 13 4 2 3 4" xfId="7454"/>
    <cellStyle name="Normal 13 4 2 3 4 2" xfId="15174"/>
    <cellStyle name="Normal 13 4 2 3 5" xfId="9384"/>
    <cellStyle name="Normal 13 4 2 4" xfId="2540"/>
    <cellStyle name="Normal 13 4 2 4 2" xfId="10350"/>
    <cellStyle name="Normal 13 4 2 5" xfId="4560"/>
    <cellStyle name="Normal 13 4 2 5 2" xfId="12280"/>
    <cellStyle name="Normal 13 4 2 6" xfId="6490"/>
    <cellStyle name="Normal 13 4 2 6 2" xfId="14210"/>
    <cellStyle name="Normal 13 4 2 7" xfId="8420"/>
    <cellStyle name="Normal 13 4 3" xfId="679"/>
    <cellStyle name="Normal 13 4 3 2" xfId="1226"/>
    <cellStyle name="Normal 13 4 3 2 2" xfId="2213"/>
    <cellStyle name="Normal 13 4 3 2 2 2" xfId="4146"/>
    <cellStyle name="Normal 13 4 3 2 2 2 2" xfId="11956"/>
    <cellStyle name="Normal 13 4 3 2 2 3" xfId="6166"/>
    <cellStyle name="Normal 13 4 3 2 2 3 2" xfId="13886"/>
    <cellStyle name="Normal 13 4 3 2 2 4" xfId="8096"/>
    <cellStyle name="Normal 13 4 3 2 2 4 2" xfId="15816"/>
    <cellStyle name="Normal 13 4 3 2 2 5" xfId="10026"/>
    <cellStyle name="Normal 13 4 3 2 3" xfId="3183"/>
    <cellStyle name="Normal 13 4 3 2 3 2" xfId="10993"/>
    <cellStyle name="Normal 13 4 3 2 4" xfId="5203"/>
    <cellStyle name="Normal 13 4 3 2 4 2" xfId="12923"/>
    <cellStyle name="Normal 13 4 3 2 5" xfId="7133"/>
    <cellStyle name="Normal 13 4 3 2 5 2" xfId="14853"/>
    <cellStyle name="Normal 13 4 3 2 6" xfId="9063"/>
    <cellStyle name="Normal 13 4 3 3" xfId="1732"/>
    <cellStyle name="Normal 13 4 3 3 2" xfId="3665"/>
    <cellStyle name="Normal 13 4 3 3 2 2" xfId="11475"/>
    <cellStyle name="Normal 13 4 3 3 3" xfId="5685"/>
    <cellStyle name="Normal 13 4 3 3 3 2" xfId="13405"/>
    <cellStyle name="Normal 13 4 3 3 4" xfId="7615"/>
    <cellStyle name="Normal 13 4 3 3 4 2" xfId="15335"/>
    <cellStyle name="Normal 13 4 3 3 5" xfId="9545"/>
    <cellStyle name="Normal 13 4 3 4" xfId="2701"/>
    <cellStyle name="Normal 13 4 3 4 2" xfId="10511"/>
    <cellStyle name="Normal 13 4 3 5" xfId="4721"/>
    <cellStyle name="Normal 13 4 3 5 2" xfId="12441"/>
    <cellStyle name="Normal 13 4 3 6" xfId="6651"/>
    <cellStyle name="Normal 13 4 3 6 2" xfId="14371"/>
    <cellStyle name="Normal 13 4 3 7" xfId="8581"/>
    <cellStyle name="Normal 13 4 4" xfId="905"/>
    <cellStyle name="Normal 13 4 4 2" xfId="1893"/>
    <cellStyle name="Normal 13 4 4 2 2" xfId="3826"/>
    <cellStyle name="Normal 13 4 4 2 2 2" xfId="11636"/>
    <cellStyle name="Normal 13 4 4 2 3" xfId="5846"/>
    <cellStyle name="Normal 13 4 4 2 3 2" xfId="13566"/>
    <cellStyle name="Normal 13 4 4 2 4" xfId="7776"/>
    <cellStyle name="Normal 13 4 4 2 4 2" xfId="15496"/>
    <cellStyle name="Normal 13 4 4 2 5" xfId="9706"/>
    <cellStyle name="Normal 13 4 4 3" xfId="2862"/>
    <cellStyle name="Normal 13 4 4 3 2" xfId="10672"/>
    <cellStyle name="Normal 13 4 4 4" xfId="4882"/>
    <cellStyle name="Normal 13 4 4 4 2" xfId="12602"/>
    <cellStyle name="Normal 13 4 4 5" xfId="6812"/>
    <cellStyle name="Normal 13 4 4 5 2" xfId="14532"/>
    <cellStyle name="Normal 13 4 4 6" xfId="8742"/>
    <cellStyle name="Normal 13 4 5" xfId="1411"/>
    <cellStyle name="Normal 13 4 5 2" xfId="3344"/>
    <cellStyle name="Normal 13 4 5 2 2" xfId="11154"/>
    <cellStyle name="Normal 13 4 5 3" xfId="5364"/>
    <cellStyle name="Normal 13 4 5 3 2" xfId="13084"/>
    <cellStyle name="Normal 13 4 5 4" xfId="7294"/>
    <cellStyle name="Normal 13 4 5 4 2" xfId="15014"/>
    <cellStyle name="Normal 13 4 5 5" xfId="9224"/>
    <cellStyle name="Normal 13 4 6" xfId="2380"/>
    <cellStyle name="Normal 13 4 6 2" xfId="10190"/>
    <cellStyle name="Normal 13 4 7" xfId="4400"/>
    <cellStyle name="Normal 13 4 7 2" xfId="12120"/>
    <cellStyle name="Normal 13 4 8" xfId="6330"/>
    <cellStyle name="Normal 13 4 8 2" xfId="14050"/>
    <cellStyle name="Normal 13 4 9" xfId="8260"/>
    <cellStyle name="Normal 13 5" xfId="437"/>
    <cellStyle name="Normal 13 5 2" xfId="985"/>
    <cellStyle name="Normal 13 5 2 2" xfId="1973"/>
    <cellStyle name="Normal 13 5 2 2 2" xfId="3906"/>
    <cellStyle name="Normal 13 5 2 2 2 2" xfId="11716"/>
    <cellStyle name="Normal 13 5 2 2 3" xfId="5926"/>
    <cellStyle name="Normal 13 5 2 2 3 2" xfId="13646"/>
    <cellStyle name="Normal 13 5 2 2 4" xfId="7856"/>
    <cellStyle name="Normal 13 5 2 2 4 2" xfId="15576"/>
    <cellStyle name="Normal 13 5 2 2 5" xfId="9786"/>
    <cellStyle name="Normal 13 5 2 3" xfId="2942"/>
    <cellStyle name="Normal 13 5 2 3 2" xfId="10752"/>
    <cellStyle name="Normal 13 5 2 4" xfId="4962"/>
    <cellStyle name="Normal 13 5 2 4 2" xfId="12682"/>
    <cellStyle name="Normal 13 5 2 5" xfId="6892"/>
    <cellStyle name="Normal 13 5 2 5 2" xfId="14612"/>
    <cellStyle name="Normal 13 5 2 6" xfId="8822"/>
    <cellStyle name="Normal 13 5 3" xfId="1491"/>
    <cellStyle name="Normal 13 5 3 2" xfId="3424"/>
    <cellStyle name="Normal 13 5 3 2 2" xfId="11234"/>
    <cellStyle name="Normal 13 5 3 3" xfId="5444"/>
    <cellStyle name="Normal 13 5 3 3 2" xfId="13164"/>
    <cellStyle name="Normal 13 5 3 4" xfId="7374"/>
    <cellStyle name="Normal 13 5 3 4 2" xfId="15094"/>
    <cellStyle name="Normal 13 5 3 5" xfId="9304"/>
    <cellStyle name="Normal 13 5 4" xfId="2460"/>
    <cellStyle name="Normal 13 5 4 2" xfId="10270"/>
    <cellStyle name="Normal 13 5 5" xfId="4480"/>
    <cellStyle name="Normal 13 5 5 2" xfId="12200"/>
    <cellStyle name="Normal 13 5 6" xfId="6410"/>
    <cellStyle name="Normal 13 5 6 2" xfId="14130"/>
    <cellStyle name="Normal 13 5 7" xfId="8340"/>
    <cellStyle name="Normal 13 6" xfId="599"/>
    <cellStyle name="Normal 13 6 2" xfId="1146"/>
    <cellStyle name="Normal 13 6 2 2" xfId="2133"/>
    <cellStyle name="Normal 13 6 2 2 2" xfId="4066"/>
    <cellStyle name="Normal 13 6 2 2 2 2" xfId="11876"/>
    <cellStyle name="Normal 13 6 2 2 3" xfId="6086"/>
    <cellStyle name="Normal 13 6 2 2 3 2" xfId="13806"/>
    <cellStyle name="Normal 13 6 2 2 4" xfId="8016"/>
    <cellStyle name="Normal 13 6 2 2 4 2" xfId="15736"/>
    <cellStyle name="Normal 13 6 2 2 5" xfId="9946"/>
    <cellStyle name="Normal 13 6 2 3" xfId="3103"/>
    <cellStyle name="Normal 13 6 2 3 2" xfId="10913"/>
    <cellStyle name="Normal 13 6 2 4" xfId="5123"/>
    <cellStyle name="Normal 13 6 2 4 2" xfId="12843"/>
    <cellStyle name="Normal 13 6 2 5" xfId="7053"/>
    <cellStyle name="Normal 13 6 2 5 2" xfId="14773"/>
    <cellStyle name="Normal 13 6 2 6" xfId="8983"/>
    <cellStyle name="Normal 13 6 3" xfId="1652"/>
    <cellStyle name="Normal 13 6 3 2" xfId="3585"/>
    <cellStyle name="Normal 13 6 3 2 2" xfId="11395"/>
    <cellStyle name="Normal 13 6 3 3" xfId="5605"/>
    <cellStyle name="Normal 13 6 3 3 2" xfId="13325"/>
    <cellStyle name="Normal 13 6 3 4" xfId="7535"/>
    <cellStyle name="Normal 13 6 3 4 2" xfId="15255"/>
    <cellStyle name="Normal 13 6 3 5" xfId="9465"/>
    <cellStyle name="Normal 13 6 4" xfId="2621"/>
    <cellStyle name="Normal 13 6 4 2" xfId="10431"/>
    <cellStyle name="Normal 13 6 5" xfId="4641"/>
    <cellStyle name="Normal 13 6 5 2" xfId="12361"/>
    <cellStyle name="Normal 13 6 6" xfId="6571"/>
    <cellStyle name="Normal 13 6 6 2" xfId="14291"/>
    <cellStyle name="Normal 13 6 7" xfId="8501"/>
    <cellStyle name="Normal 13 7" xfId="811"/>
    <cellStyle name="Normal 13 7 2" xfId="1813"/>
    <cellStyle name="Normal 13 7 2 2" xfId="3746"/>
    <cellStyle name="Normal 13 7 2 2 2" xfId="11556"/>
    <cellStyle name="Normal 13 7 2 3" xfId="5766"/>
    <cellStyle name="Normal 13 7 2 3 2" xfId="13486"/>
    <cellStyle name="Normal 13 7 2 4" xfId="7696"/>
    <cellStyle name="Normal 13 7 2 4 2" xfId="15416"/>
    <cellStyle name="Normal 13 7 2 5" xfId="9626"/>
    <cellStyle name="Normal 13 7 3" xfId="2782"/>
    <cellStyle name="Normal 13 7 3 2" xfId="10592"/>
    <cellStyle name="Normal 13 7 4" xfId="4802"/>
    <cellStyle name="Normal 13 7 4 2" xfId="12522"/>
    <cellStyle name="Normal 13 7 5" xfId="6732"/>
    <cellStyle name="Normal 13 7 5 2" xfId="14452"/>
    <cellStyle name="Normal 13 7 6" xfId="8662"/>
    <cellStyle name="Normal 13 8" xfId="1331"/>
    <cellStyle name="Normal 13 8 2" xfId="3264"/>
    <cellStyle name="Normal 13 8 2 2" xfId="11074"/>
    <cellStyle name="Normal 13 8 3" xfId="5284"/>
    <cellStyle name="Normal 13 8 3 2" xfId="13004"/>
    <cellStyle name="Normal 13 8 4" xfId="7214"/>
    <cellStyle name="Normal 13 8 4 2" xfId="14934"/>
    <cellStyle name="Normal 13 8 5" xfId="9144"/>
    <cellStyle name="Normal 13 9" xfId="2300"/>
    <cellStyle name="Normal 13 9 2" xfId="10110"/>
    <cellStyle name="Normal 14" xfId="178"/>
    <cellStyle name="Normal 15" xfId="242"/>
    <cellStyle name="Normal 15 10" xfId="6260"/>
    <cellStyle name="Normal 15 10 2" xfId="13980"/>
    <cellStyle name="Normal 15 11" xfId="8190"/>
    <cellStyle name="Normal 15 2" xfId="327"/>
    <cellStyle name="Normal 15 2 10" xfId="8230"/>
    <cellStyle name="Normal 15 2 2" xfId="407"/>
    <cellStyle name="Normal 15 2 2 2" xfId="567"/>
    <cellStyle name="Normal 15 2 2 2 2" xfId="1115"/>
    <cellStyle name="Normal 15 2 2 2 2 2" xfId="2103"/>
    <cellStyle name="Normal 15 2 2 2 2 2 2" xfId="4036"/>
    <cellStyle name="Normal 15 2 2 2 2 2 2 2" xfId="11846"/>
    <cellStyle name="Normal 15 2 2 2 2 2 3" xfId="6056"/>
    <cellStyle name="Normal 15 2 2 2 2 2 3 2" xfId="13776"/>
    <cellStyle name="Normal 15 2 2 2 2 2 4" xfId="7986"/>
    <cellStyle name="Normal 15 2 2 2 2 2 4 2" xfId="15706"/>
    <cellStyle name="Normal 15 2 2 2 2 2 5" xfId="9916"/>
    <cellStyle name="Normal 15 2 2 2 2 3" xfId="3072"/>
    <cellStyle name="Normal 15 2 2 2 2 3 2" xfId="10882"/>
    <cellStyle name="Normal 15 2 2 2 2 4" xfId="5092"/>
    <cellStyle name="Normal 15 2 2 2 2 4 2" xfId="12812"/>
    <cellStyle name="Normal 15 2 2 2 2 5" xfId="7022"/>
    <cellStyle name="Normal 15 2 2 2 2 5 2" xfId="14742"/>
    <cellStyle name="Normal 15 2 2 2 2 6" xfId="8952"/>
    <cellStyle name="Normal 15 2 2 2 3" xfId="1621"/>
    <cellStyle name="Normal 15 2 2 2 3 2" xfId="3554"/>
    <cellStyle name="Normal 15 2 2 2 3 2 2" xfId="11364"/>
    <cellStyle name="Normal 15 2 2 2 3 3" xfId="5574"/>
    <cellStyle name="Normal 15 2 2 2 3 3 2" xfId="13294"/>
    <cellStyle name="Normal 15 2 2 2 3 4" xfId="7504"/>
    <cellStyle name="Normal 15 2 2 2 3 4 2" xfId="15224"/>
    <cellStyle name="Normal 15 2 2 2 3 5" xfId="9434"/>
    <cellStyle name="Normal 15 2 2 2 4" xfId="2590"/>
    <cellStyle name="Normal 15 2 2 2 4 2" xfId="10400"/>
    <cellStyle name="Normal 15 2 2 2 5" xfId="4610"/>
    <cellStyle name="Normal 15 2 2 2 5 2" xfId="12330"/>
    <cellStyle name="Normal 15 2 2 2 6" xfId="6540"/>
    <cellStyle name="Normal 15 2 2 2 6 2" xfId="14260"/>
    <cellStyle name="Normal 15 2 2 2 7" xfId="8470"/>
    <cellStyle name="Normal 15 2 2 3" xfId="729"/>
    <cellStyle name="Normal 15 2 2 3 2" xfId="1276"/>
    <cellStyle name="Normal 15 2 2 3 2 2" xfId="2263"/>
    <cellStyle name="Normal 15 2 2 3 2 2 2" xfId="4196"/>
    <cellStyle name="Normal 15 2 2 3 2 2 2 2" xfId="12006"/>
    <cellStyle name="Normal 15 2 2 3 2 2 3" xfId="6216"/>
    <cellStyle name="Normal 15 2 2 3 2 2 3 2" xfId="13936"/>
    <cellStyle name="Normal 15 2 2 3 2 2 4" xfId="8146"/>
    <cellStyle name="Normal 15 2 2 3 2 2 4 2" xfId="15866"/>
    <cellStyle name="Normal 15 2 2 3 2 2 5" xfId="10076"/>
    <cellStyle name="Normal 15 2 2 3 2 3" xfId="3233"/>
    <cellStyle name="Normal 15 2 2 3 2 3 2" xfId="11043"/>
    <cellStyle name="Normal 15 2 2 3 2 4" xfId="5253"/>
    <cellStyle name="Normal 15 2 2 3 2 4 2" xfId="12973"/>
    <cellStyle name="Normal 15 2 2 3 2 5" xfId="7183"/>
    <cellStyle name="Normal 15 2 2 3 2 5 2" xfId="14903"/>
    <cellStyle name="Normal 15 2 2 3 2 6" xfId="9113"/>
    <cellStyle name="Normal 15 2 2 3 3" xfId="1782"/>
    <cellStyle name="Normal 15 2 2 3 3 2" xfId="3715"/>
    <cellStyle name="Normal 15 2 2 3 3 2 2" xfId="11525"/>
    <cellStyle name="Normal 15 2 2 3 3 3" xfId="5735"/>
    <cellStyle name="Normal 15 2 2 3 3 3 2" xfId="13455"/>
    <cellStyle name="Normal 15 2 2 3 3 4" xfId="7665"/>
    <cellStyle name="Normal 15 2 2 3 3 4 2" xfId="15385"/>
    <cellStyle name="Normal 15 2 2 3 3 5" xfId="9595"/>
    <cellStyle name="Normal 15 2 2 3 4" xfId="2751"/>
    <cellStyle name="Normal 15 2 2 3 4 2" xfId="10561"/>
    <cellStyle name="Normal 15 2 2 3 5" xfId="4771"/>
    <cellStyle name="Normal 15 2 2 3 5 2" xfId="12491"/>
    <cellStyle name="Normal 15 2 2 3 6" xfId="6701"/>
    <cellStyle name="Normal 15 2 2 3 6 2" xfId="14421"/>
    <cellStyle name="Normal 15 2 2 3 7" xfId="8631"/>
    <cellStyle name="Normal 15 2 2 4" xfId="955"/>
    <cellStyle name="Normal 15 2 2 4 2" xfId="1943"/>
    <cellStyle name="Normal 15 2 2 4 2 2" xfId="3876"/>
    <cellStyle name="Normal 15 2 2 4 2 2 2" xfId="11686"/>
    <cellStyle name="Normal 15 2 2 4 2 3" xfId="5896"/>
    <cellStyle name="Normal 15 2 2 4 2 3 2" xfId="13616"/>
    <cellStyle name="Normal 15 2 2 4 2 4" xfId="7826"/>
    <cellStyle name="Normal 15 2 2 4 2 4 2" xfId="15546"/>
    <cellStyle name="Normal 15 2 2 4 2 5" xfId="9756"/>
    <cellStyle name="Normal 15 2 2 4 3" xfId="2912"/>
    <cellStyle name="Normal 15 2 2 4 3 2" xfId="10722"/>
    <cellStyle name="Normal 15 2 2 4 4" xfId="4932"/>
    <cellStyle name="Normal 15 2 2 4 4 2" xfId="12652"/>
    <cellStyle name="Normal 15 2 2 4 5" xfId="6862"/>
    <cellStyle name="Normal 15 2 2 4 5 2" xfId="14582"/>
    <cellStyle name="Normal 15 2 2 4 6" xfId="8792"/>
    <cellStyle name="Normal 15 2 2 5" xfId="1461"/>
    <cellStyle name="Normal 15 2 2 5 2" xfId="3394"/>
    <cellStyle name="Normal 15 2 2 5 2 2" xfId="11204"/>
    <cellStyle name="Normal 15 2 2 5 3" xfId="5414"/>
    <cellStyle name="Normal 15 2 2 5 3 2" xfId="13134"/>
    <cellStyle name="Normal 15 2 2 5 4" xfId="7344"/>
    <cellStyle name="Normal 15 2 2 5 4 2" xfId="15064"/>
    <cellStyle name="Normal 15 2 2 5 5" xfId="9274"/>
    <cellStyle name="Normal 15 2 2 6" xfId="2430"/>
    <cellStyle name="Normal 15 2 2 6 2" xfId="10240"/>
    <cellStyle name="Normal 15 2 2 7" xfId="4450"/>
    <cellStyle name="Normal 15 2 2 7 2" xfId="12170"/>
    <cellStyle name="Normal 15 2 2 8" xfId="6380"/>
    <cellStyle name="Normal 15 2 2 8 2" xfId="14100"/>
    <cellStyle name="Normal 15 2 2 9" xfId="8310"/>
    <cellStyle name="Normal 15 2 3" xfId="487"/>
    <cellStyle name="Normal 15 2 3 2" xfId="1035"/>
    <cellStyle name="Normal 15 2 3 2 2" xfId="2023"/>
    <cellStyle name="Normal 15 2 3 2 2 2" xfId="3956"/>
    <cellStyle name="Normal 15 2 3 2 2 2 2" xfId="11766"/>
    <cellStyle name="Normal 15 2 3 2 2 3" xfId="5976"/>
    <cellStyle name="Normal 15 2 3 2 2 3 2" xfId="13696"/>
    <cellStyle name="Normal 15 2 3 2 2 4" xfId="7906"/>
    <cellStyle name="Normal 15 2 3 2 2 4 2" xfId="15626"/>
    <cellStyle name="Normal 15 2 3 2 2 5" xfId="9836"/>
    <cellStyle name="Normal 15 2 3 2 3" xfId="2992"/>
    <cellStyle name="Normal 15 2 3 2 3 2" xfId="10802"/>
    <cellStyle name="Normal 15 2 3 2 4" xfId="5012"/>
    <cellStyle name="Normal 15 2 3 2 4 2" xfId="12732"/>
    <cellStyle name="Normal 15 2 3 2 5" xfId="6942"/>
    <cellStyle name="Normal 15 2 3 2 5 2" xfId="14662"/>
    <cellStyle name="Normal 15 2 3 2 6" xfId="8872"/>
    <cellStyle name="Normal 15 2 3 3" xfId="1541"/>
    <cellStyle name="Normal 15 2 3 3 2" xfId="3474"/>
    <cellStyle name="Normal 15 2 3 3 2 2" xfId="11284"/>
    <cellStyle name="Normal 15 2 3 3 3" xfId="5494"/>
    <cellStyle name="Normal 15 2 3 3 3 2" xfId="13214"/>
    <cellStyle name="Normal 15 2 3 3 4" xfId="7424"/>
    <cellStyle name="Normal 15 2 3 3 4 2" xfId="15144"/>
    <cellStyle name="Normal 15 2 3 3 5" xfId="9354"/>
    <cellStyle name="Normal 15 2 3 4" xfId="2510"/>
    <cellStyle name="Normal 15 2 3 4 2" xfId="10320"/>
    <cellStyle name="Normal 15 2 3 5" xfId="4530"/>
    <cellStyle name="Normal 15 2 3 5 2" xfId="12250"/>
    <cellStyle name="Normal 15 2 3 6" xfId="6460"/>
    <cellStyle name="Normal 15 2 3 6 2" xfId="14180"/>
    <cellStyle name="Normal 15 2 3 7" xfId="8390"/>
    <cellStyle name="Normal 15 2 4" xfId="649"/>
    <cellStyle name="Normal 15 2 4 2" xfId="1196"/>
    <cellStyle name="Normal 15 2 4 2 2" xfId="2183"/>
    <cellStyle name="Normal 15 2 4 2 2 2" xfId="4116"/>
    <cellStyle name="Normal 15 2 4 2 2 2 2" xfId="11926"/>
    <cellStyle name="Normal 15 2 4 2 2 3" xfId="6136"/>
    <cellStyle name="Normal 15 2 4 2 2 3 2" xfId="13856"/>
    <cellStyle name="Normal 15 2 4 2 2 4" xfId="8066"/>
    <cellStyle name="Normal 15 2 4 2 2 4 2" xfId="15786"/>
    <cellStyle name="Normal 15 2 4 2 2 5" xfId="9996"/>
    <cellStyle name="Normal 15 2 4 2 3" xfId="3153"/>
    <cellStyle name="Normal 15 2 4 2 3 2" xfId="10963"/>
    <cellStyle name="Normal 15 2 4 2 4" xfId="5173"/>
    <cellStyle name="Normal 15 2 4 2 4 2" xfId="12893"/>
    <cellStyle name="Normal 15 2 4 2 5" xfId="7103"/>
    <cellStyle name="Normal 15 2 4 2 5 2" xfId="14823"/>
    <cellStyle name="Normal 15 2 4 2 6" xfId="9033"/>
    <cellStyle name="Normal 15 2 4 3" xfId="1702"/>
    <cellStyle name="Normal 15 2 4 3 2" xfId="3635"/>
    <cellStyle name="Normal 15 2 4 3 2 2" xfId="11445"/>
    <cellStyle name="Normal 15 2 4 3 3" xfId="5655"/>
    <cellStyle name="Normal 15 2 4 3 3 2" xfId="13375"/>
    <cellStyle name="Normal 15 2 4 3 4" xfId="7585"/>
    <cellStyle name="Normal 15 2 4 3 4 2" xfId="15305"/>
    <cellStyle name="Normal 15 2 4 3 5" xfId="9515"/>
    <cellStyle name="Normal 15 2 4 4" xfId="2671"/>
    <cellStyle name="Normal 15 2 4 4 2" xfId="10481"/>
    <cellStyle name="Normal 15 2 4 5" xfId="4691"/>
    <cellStyle name="Normal 15 2 4 5 2" xfId="12411"/>
    <cellStyle name="Normal 15 2 4 6" xfId="6621"/>
    <cellStyle name="Normal 15 2 4 6 2" xfId="14341"/>
    <cellStyle name="Normal 15 2 4 7" xfId="8551"/>
    <cellStyle name="Normal 15 2 5" xfId="875"/>
    <cellStyle name="Normal 15 2 5 2" xfId="1863"/>
    <cellStyle name="Normal 15 2 5 2 2" xfId="3796"/>
    <cellStyle name="Normal 15 2 5 2 2 2" xfId="11606"/>
    <cellStyle name="Normal 15 2 5 2 3" xfId="5816"/>
    <cellStyle name="Normal 15 2 5 2 3 2" xfId="13536"/>
    <cellStyle name="Normal 15 2 5 2 4" xfId="7746"/>
    <cellStyle name="Normal 15 2 5 2 4 2" xfId="15466"/>
    <cellStyle name="Normal 15 2 5 2 5" xfId="9676"/>
    <cellStyle name="Normal 15 2 5 3" xfId="2832"/>
    <cellStyle name="Normal 15 2 5 3 2" xfId="10642"/>
    <cellStyle name="Normal 15 2 5 4" xfId="4852"/>
    <cellStyle name="Normal 15 2 5 4 2" xfId="12572"/>
    <cellStyle name="Normal 15 2 5 5" xfId="6782"/>
    <cellStyle name="Normal 15 2 5 5 2" xfId="14502"/>
    <cellStyle name="Normal 15 2 5 6" xfId="8712"/>
    <cellStyle name="Normal 15 2 6" xfId="1381"/>
    <cellStyle name="Normal 15 2 6 2" xfId="3314"/>
    <cellStyle name="Normal 15 2 6 2 2" xfId="11124"/>
    <cellStyle name="Normal 15 2 6 3" xfId="5334"/>
    <cellStyle name="Normal 15 2 6 3 2" xfId="13054"/>
    <cellStyle name="Normal 15 2 6 4" xfId="7264"/>
    <cellStyle name="Normal 15 2 6 4 2" xfId="14984"/>
    <cellStyle name="Normal 15 2 6 5" xfId="9194"/>
    <cellStyle name="Normal 15 2 7" xfId="2350"/>
    <cellStyle name="Normal 15 2 7 2" xfId="10160"/>
    <cellStyle name="Normal 15 2 8" xfId="4370"/>
    <cellStyle name="Normal 15 2 8 2" xfId="12090"/>
    <cellStyle name="Normal 15 2 9" xfId="6300"/>
    <cellStyle name="Normal 15 2 9 2" xfId="14020"/>
    <cellStyle name="Normal 15 3" xfId="367"/>
    <cellStyle name="Normal 15 3 2" xfId="527"/>
    <cellStyle name="Normal 15 3 2 2" xfId="1075"/>
    <cellStyle name="Normal 15 3 2 2 2" xfId="2063"/>
    <cellStyle name="Normal 15 3 2 2 2 2" xfId="3996"/>
    <cellStyle name="Normal 15 3 2 2 2 2 2" xfId="11806"/>
    <cellStyle name="Normal 15 3 2 2 2 3" xfId="6016"/>
    <cellStyle name="Normal 15 3 2 2 2 3 2" xfId="13736"/>
    <cellStyle name="Normal 15 3 2 2 2 4" xfId="7946"/>
    <cellStyle name="Normal 15 3 2 2 2 4 2" xfId="15666"/>
    <cellStyle name="Normal 15 3 2 2 2 5" xfId="9876"/>
    <cellStyle name="Normal 15 3 2 2 3" xfId="3032"/>
    <cellStyle name="Normal 15 3 2 2 3 2" xfId="10842"/>
    <cellStyle name="Normal 15 3 2 2 4" xfId="5052"/>
    <cellStyle name="Normal 15 3 2 2 4 2" xfId="12772"/>
    <cellStyle name="Normal 15 3 2 2 5" xfId="6982"/>
    <cellStyle name="Normal 15 3 2 2 5 2" xfId="14702"/>
    <cellStyle name="Normal 15 3 2 2 6" xfId="8912"/>
    <cellStyle name="Normal 15 3 2 3" xfId="1581"/>
    <cellStyle name="Normal 15 3 2 3 2" xfId="3514"/>
    <cellStyle name="Normal 15 3 2 3 2 2" xfId="11324"/>
    <cellStyle name="Normal 15 3 2 3 3" xfId="5534"/>
    <cellStyle name="Normal 15 3 2 3 3 2" xfId="13254"/>
    <cellStyle name="Normal 15 3 2 3 4" xfId="7464"/>
    <cellStyle name="Normal 15 3 2 3 4 2" xfId="15184"/>
    <cellStyle name="Normal 15 3 2 3 5" xfId="9394"/>
    <cellStyle name="Normal 15 3 2 4" xfId="2550"/>
    <cellStyle name="Normal 15 3 2 4 2" xfId="10360"/>
    <cellStyle name="Normal 15 3 2 5" xfId="4570"/>
    <cellStyle name="Normal 15 3 2 5 2" xfId="12290"/>
    <cellStyle name="Normal 15 3 2 6" xfId="6500"/>
    <cellStyle name="Normal 15 3 2 6 2" xfId="14220"/>
    <cellStyle name="Normal 15 3 2 7" xfId="8430"/>
    <cellStyle name="Normal 15 3 3" xfId="689"/>
    <cellStyle name="Normal 15 3 3 2" xfId="1236"/>
    <cellStyle name="Normal 15 3 3 2 2" xfId="2223"/>
    <cellStyle name="Normal 15 3 3 2 2 2" xfId="4156"/>
    <cellStyle name="Normal 15 3 3 2 2 2 2" xfId="11966"/>
    <cellStyle name="Normal 15 3 3 2 2 3" xfId="6176"/>
    <cellStyle name="Normal 15 3 3 2 2 3 2" xfId="13896"/>
    <cellStyle name="Normal 15 3 3 2 2 4" xfId="8106"/>
    <cellStyle name="Normal 15 3 3 2 2 4 2" xfId="15826"/>
    <cellStyle name="Normal 15 3 3 2 2 5" xfId="10036"/>
    <cellStyle name="Normal 15 3 3 2 3" xfId="3193"/>
    <cellStyle name="Normal 15 3 3 2 3 2" xfId="11003"/>
    <cellStyle name="Normal 15 3 3 2 4" xfId="5213"/>
    <cellStyle name="Normal 15 3 3 2 4 2" xfId="12933"/>
    <cellStyle name="Normal 15 3 3 2 5" xfId="7143"/>
    <cellStyle name="Normal 15 3 3 2 5 2" xfId="14863"/>
    <cellStyle name="Normal 15 3 3 2 6" xfId="9073"/>
    <cellStyle name="Normal 15 3 3 3" xfId="1742"/>
    <cellStyle name="Normal 15 3 3 3 2" xfId="3675"/>
    <cellStyle name="Normal 15 3 3 3 2 2" xfId="11485"/>
    <cellStyle name="Normal 15 3 3 3 3" xfId="5695"/>
    <cellStyle name="Normal 15 3 3 3 3 2" xfId="13415"/>
    <cellStyle name="Normal 15 3 3 3 4" xfId="7625"/>
    <cellStyle name="Normal 15 3 3 3 4 2" xfId="15345"/>
    <cellStyle name="Normal 15 3 3 3 5" xfId="9555"/>
    <cellStyle name="Normal 15 3 3 4" xfId="2711"/>
    <cellStyle name="Normal 15 3 3 4 2" xfId="10521"/>
    <cellStyle name="Normal 15 3 3 5" xfId="4731"/>
    <cellStyle name="Normal 15 3 3 5 2" xfId="12451"/>
    <cellStyle name="Normal 15 3 3 6" xfId="6661"/>
    <cellStyle name="Normal 15 3 3 6 2" xfId="14381"/>
    <cellStyle name="Normal 15 3 3 7" xfId="8591"/>
    <cellStyle name="Normal 15 3 4" xfId="915"/>
    <cellStyle name="Normal 15 3 4 2" xfId="1903"/>
    <cellStyle name="Normal 15 3 4 2 2" xfId="3836"/>
    <cellStyle name="Normal 15 3 4 2 2 2" xfId="11646"/>
    <cellStyle name="Normal 15 3 4 2 3" xfId="5856"/>
    <cellStyle name="Normal 15 3 4 2 3 2" xfId="13576"/>
    <cellStyle name="Normal 15 3 4 2 4" xfId="7786"/>
    <cellStyle name="Normal 15 3 4 2 4 2" xfId="15506"/>
    <cellStyle name="Normal 15 3 4 2 5" xfId="9716"/>
    <cellStyle name="Normal 15 3 4 3" xfId="2872"/>
    <cellStyle name="Normal 15 3 4 3 2" xfId="10682"/>
    <cellStyle name="Normal 15 3 4 4" xfId="4892"/>
    <cellStyle name="Normal 15 3 4 4 2" xfId="12612"/>
    <cellStyle name="Normal 15 3 4 5" xfId="6822"/>
    <cellStyle name="Normal 15 3 4 5 2" xfId="14542"/>
    <cellStyle name="Normal 15 3 4 6" xfId="8752"/>
    <cellStyle name="Normal 15 3 5" xfId="1421"/>
    <cellStyle name="Normal 15 3 5 2" xfId="3354"/>
    <cellStyle name="Normal 15 3 5 2 2" xfId="11164"/>
    <cellStyle name="Normal 15 3 5 3" xfId="5374"/>
    <cellStyle name="Normal 15 3 5 3 2" xfId="13094"/>
    <cellStyle name="Normal 15 3 5 4" xfId="7304"/>
    <cellStyle name="Normal 15 3 5 4 2" xfId="15024"/>
    <cellStyle name="Normal 15 3 5 5" xfId="9234"/>
    <cellStyle name="Normal 15 3 6" xfId="2390"/>
    <cellStyle name="Normal 15 3 6 2" xfId="10200"/>
    <cellStyle name="Normal 15 3 7" xfId="4410"/>
    <cellStyle name="Normal 15 3 7 2" xfId="12130"/>
    <cellStyle name="Normal 15 3 8" xfId="6340"/>
    <cellStyle name="Normal 15 3 8 2" xfId="14060"/>
    <cellStyle name="Normal 15 3 9" xfId="8270"/>
    <cellStyle name="Normal 15 4" xfId="447"/>
    <cellStyle name="Normal 15 4 2" xfId="995"/>
    <cellStyle name="Normal 15 4 2 2" xfId="1983"/>
    <cellStyle name="Normal 15 4 2 2 2" xfId="3916"/>
    <cellStyle name="Normal 15 4 2 2 2 2" xfId="11726"/>
    <cellStyle name="Normal 15 4 2 2 3" xfId="5936"/>
    <cellStyle name="Normal 15 4 2 2 3 2" xfId="13656"/>
    <cellStyle name="Normal 15 4 2 2 4" xfId="7866"/>
    <cellStyle name="Normal 15 4 2 2 4 2" xfId="15586"/>
    <cellStyle name="Normal 15 4 2 2 5" xfId="9796"/>
    <cellStyle name="Normal 15 4 2 3" xfId="2952"/>
    <cellStyle name="Normal 15 4 2 3 2" xfId="10762"/>
    <cellStyle name="Normal 15 4 2 4" xfId="4972"/>
    <cellStyle name="Normal 15 4 2 4 2" xfId="12692"/>
    <cellStyle name="Normal 15 4 2 5" xfId="6902"/>
    <cellStyle name="Normal 15 4 2 5 2" xfId="14622"/>
    <cellStyle name="Normal 15 4 2 6" xfId="8832"/>
    <cellStyle name="Normal 15 4 3" xfId="1501"/>
    <cellStyle name="Normal 15 4 3 2" xfId="3434"/>
    <cellStyle name="Normal 15 4 3 2 2" xfId="11244"/>
    <cellStyle name="Normal 15 4 3 3" xfId="5454"/>
    <cellStyle name="Normal 15 4 3 3 2" xfId="13174"/>
    <cellStyle name="Normal 15 4 3 4" xfId="7384"/>
    <cellStyle name="Normal 15 4 3 4 2" xfId="15104"/>
    <cellStyle name="Normal 15 4 3 5" xfId="9314"/>
    <cellStyle name="Normal 15 4 4" xfId="2470"/>
    <cellStyle name="Normal 15 4 4 2" xfId="10280"/>
    <cellStyle name="Normal 15 4 5" xfId="4490"/>
    <cellStyle name="Normal 15 4 5 2" xfId="12210"/>
    <cellStyle name="Normal 15 4 6" xfId="6420"/>
    <cellStyle name="Normal 15 4 6 2" xfId="14140"/>
    <cellStyle name="Normal 15 4 7" xfId="8350"/>
    <cellStyle name="Normal 15 5" xfId="609"/>
    <cellStyle name="Normal 15 5 2" xfId="1156"/>
    <cellStyle name="Normal 15 5 2 2" xfId="2143"/>
    <cellStyle name="Normal 15 5 2 2 2" xfId="4076"/>
    <cellStyle name="Normal 15 5 2 2 2 2" xfId="11886"/>
    <cellStyle name="Normal 15 5 2 2 3" xfId="6096"/>
    <cellStyle name="Normal 15 5 2 2 3 2" xfId="13816"/>
    <cellStyle name="Normal 15 5 2 2 4" xfId="8026"/>
    <cellStyle name="Normal 15 5 2 2 4 2" xfId="15746"/>
    <cellStyle name="Normal 15 5 2 2 5" xfId="9956"/>
    <cellStyle name="Normal 15 5 2 3" xfId="3113"/>
    <cellStyle name="Normal 15 5 2 3 2" xfId="10923"/>
    <cellStyle name="Normal 15 5 2 4" xfId="5133"/>
    <cellStyle name="Normal 15 5 2 4 2" xfId="12853"/>
    <cellStyle name="Normal 15 5 2 5" xfId="7063"/>
    <cellStyle name="Normal 15 5 2 5 2" xfId="14783"/>
    <cellStyle name="Normal 15 5 2 6" xfId="8993"/>
    <cellStyle name="Normal 15 5 3" xfId="1662"/>
    <cellStyle name="Normal 15 5 3 2" xfId="3595"/>
    <cellStyle name="Normal 15 5 3 2 2" xfId="11405"/>
    <cellStyle name="Normal 15 5 3 3" xfId="5615"/>
    <cellStyle name="Normal 15 5 3 3 2" xfId="13335"/>
    <cellStyle name="Normal 15 5 3 4" xfId="7545"/>
    <cellStyle name="Normal 15 5 3 4 2" xfId="15265"/>
    <cellStyle name="Normal 15 5 3 5" xfId="9475"/>
    <cellStyle name="Normal 15 5 4" xfId="2631"/>
    <cellStyle name="Normal 15 5 4 2" xfId="10441"/>
    <cellStyle name="Normal 15 5 5" xfId="4651"/>
    <cellStyle name="Normal 15 5 5 2" xfId="12371"/>
    <cellStyle name="Normal 15 5 6" xfId="6581"/>
    <cellStyle name="Normal 15 5 6 2" xfId="14301"/>
    <cellStyle name="Normal 15 5 7" xfId="8511"/>
    <cellStyle name="Normal 15 6" xfId="827"/>
    <cellStyle name="Normal 15 6 2" xfId="1823"/>
    <cellStyle name="Normal 15 6 2 2" xfId="3756"/>
    <cellStyle name="Normal 15 6 2 2 2" xfId="11566"/>
    <cellStyle name="Normal 15 6 2 3" xfId="5776"/>
    <cellStyle name="Normal 15 6 2 3 2" xfId="13496"/>
    <cellStyle name="Normal 15 6 2 4" xfId="7706"/>
    <cellStyle name="Normal 15 6 2 4 2" xfId="15426"/>
    <cellStyle name="Normal 15 6 2 5" xfId="9636"/>
    <cellStyle name="Normal 15 6 3" xfId="2792"/>
    <cellStyle name="Normal 15 6 3 2" xfId="10602"/>
    <cellStyle name="Normal 15 6 4" xfId="4812"/>
    <cellStyle name="Normal 15 6 4 2" xfId="12532"/>
    <cellStyle name="Normal 15 6 5" xfId="6742"/>
    <cellStyle name="Normal 15 6 5 2" xfId="14462"/>
    <cellStyle name="Normal 15 6 6" xfId="8672"/>
    <cellStyle name="Normal 15 7" xfId="1341"/>
    <cellStyle name="Normal 15 7 2" xfId="3274"/>
    <cellStyle name="Normal 15 7 2 2" xfId="11084"/>
    <cellStyle name="Normal 15 7 3" xfId="5294"/>
    <cellStyle name="Normal 15 7 3 2" xfId="13014"/>
    <cellStyle name="Normal 15 7 4" xfId="7224"/>
    <cellStyle name="Normal 15 7 4 2" xfId="14944"/>
    <cellStyle name="Normal 15 7 5" xfId="9154"/>
    <cellStyle name="Normal 15 8" xfId="2310"/>
    <cellStyle name="Normal 15 8 2" xfId="10120"/>
    <cellStyle name="Normal 15 9" xfId="4330"/>
    <cellStyle name="Normal 15 9 2" xfId="12050"/>
    <cellStyle name="Normal 16" xfId="262"/>
    <cellStyle name="Normal 16 2" xfId="750"/>
    <cellStyle name="Normal 16 3" xfId="2287"/>
    <cellStyle name="Normal 16 3 2" xfId="4258"/>
    <cellStyle name="Normal 16 3 2 2" xfId="4266"/>
    <cellStyle name="Normal 16 3 3" xfId="34721"/>
    <cellStyle name="Normal 17" xfId="263"/>
    <cellStyle name="Normal 17 10" xfId="8210"/>
    <cellStyle name="Normal 17 2" xfId="387"/>
    <cellStyle name="Normal 17 2 2" xfId="547"/>
    <cellStyle name="Normal 17 2 2 2" xfId="1095"/>
    <cellStyle name="Normal 17 2 2 2 2" xfId="2083"/>
    <cellStyle name="Normal 17 2 2 2 2 2" xfId="4016"/>
    <cellStyle name="Normal 17 2 2 2 2 2 2" xfId="11826"/>
    <cellStyle name="Normal 17 2 2 2 2 3" xfId="6036"/>
    <cellStyle name="Normal 17 2 2 2 2 3 2" xfId="13756"/>
    <cellStyle name="Normal 17 2 2 2 2 4" xfId="7966"/>
    <cellStyle name="Normal 17 2 2 2 2 4 2" xfId="15686"/>
    <cellStyle name="Normal 17 2 2 2 2 5" xfId="9896"/>
    <cellStyle name="Normal 17 2 2 2 3" xfId="3052"/>
    <cellStyle name="Normal 17 2 2 2 3 2" xfId="10862"/>
    <cellStyle name="Normal 17 2 2 2 4" xfId="5072"/>
    <cellStyle name="Normal 17 2 2 2 4 2" xfId="12792"/>
    <cellStyle name="Normal 17 2 2 2 5" xfId="7002"/>
    <cellStyle name="Normal 17 2 2 2 5 2" xfId="14722"/>
    <cellStyle name="Normal 17 2 2 2 6" xfId="8932"/>
    <cellStyle name="Normal 17 2 2 3" xfId="1601"/>
    <cellStyle name="Normal 17 2 2 3 2" xfId="3534"/>
    <cellStyle name="Normal 17 2 2 3 2 2" xfId="11344"/>
    <cellStyle name="Normal 17 2 2 3 3" xfId="5554"/>
    <cellStyle name="Normal 17 2 2 3 3 2" xfId="13274"/>
    <cellStyle name="Normal 17 2 2 3 4" xfId="7484"/>
    <cellStyle name="Normal 17 2 2 3 4 2" xfId="15204"/>
    <cellStyle name="Normal 17 2 2 3 5" xfId="9414"/>
    <cellStyle name="Normal 17 2 2 4" xfId="2570"/>
    <cellStyle name="Normal 17 2 2 4 2" xfId="10380"/>
    <cellStyle name="Normal 17 2 2 5" xfId="4590"/>
    <cellStyle name="Normal 17 2 2 5 2" xfId="12310"/>
    <cellStyle name="Normal 17 2 2 6" xfId="6520"/>
    <cellStyle name="Normal 17 2 2 6 2" xfId="14240"/>
    <cellStyle name="Normal 17 2 2 7" xfId="8450"/>
    <cellStyle name="Normal 17 2 3" xfId="709"/>
    <cellStyle name="Normal 17 2 3 2" xfId="1256"/>
    <cellStyle name="Normal 17 2 3 2 2" xfId="2243"/>
    <cellStyle name="Normal 17 2 3 2 2 2" xfId="4176"/>
    <cellStyle name="Normal 17 2 3 2 2 2 2" xfId="11986"/>
    <cellStyle name="Normal 17 2 3 2 2 3" xfId="6196"/>
    <cellStyle name="Normal 17 2 3 2 2 3 2" xfId="13916"/>
    <cellStyle name="Normal 17 2 3 2 2 4" xfId="8126"/>
    <cellStyle name="Normal 17 2 3 2 2 4 2" xfId="15846"/>
    <cellStyle name="Normal 17 2 3 2 2 5" xfId="10056"/>
    <cellStyle name="Normal 17 2 3 2 3" xfId="3213"/>
    <cellStyle name="Normal 17 2 3 2 3 2" xfId="11023"/>
    <cellStyle name="Normal 17 2 3 2 4" xfId="5233"/>
    <cellStyle name="Normal 17 2 3 2 4 2" xfId="12953"/>
    <cellStyle name="Normal 17 2 3 2 5" xfId="7163"/>
    <cellStyle name="Normal 17 2 3 2 5 2" xfId="14883"/>
    <cellStyle name="Normal 17 2 3 2 6" xfId="9093"/>
    <cellStyle name="Normal 17 2 3 3" xfId="1762"/>
    <cellStyle name="Normal 17 2 3 3 2" xfId="3695"/>
    <cellStyle name="Normal 17 2 3 3 2 2" xfId="11505"/>
    <cellStyle name="Normal 17 2 3 3 3" xfId="5715"/>
    <cellStyle name="Normal 17 2 3 3 3 2" xfId="13435"/>
    <cellStyle name="Normal 17 2 3 3 4" xfId="7645"/>
    <cellStyle name="Normal 17 2 3 3 4 2" xfId="15365"/>
    <cellStyle name="Normal 17 2 3 3 5" xfId="9575"/>
    <cellStyle name="Normal 17 2 3 4" xfId="2731"/>
    <cellStyle name="Normal 17 2 3 4 2" xfId="10541"/>
    <cellStyle name="Normal 17 2 3 5" xfId="4751"/>
    <cellStyle name="Normal 17 2 3 5 2" xfId="12471"/>
    <cellStyle name="Normal 17 2 3 6" xfId="6681"/>
    <cellStyle name="Normal 17 2 3 6 2" xfId="14401"/>
    <cellStyle name="Normal 17 2 3 7" xfId="8611"/>
    <cellStyle name="Normal 17 2 4" xfId="935"/>
    <cellStyle name="Normal 17 2 4 2" xfId="1923"/>
    <cellStyle name="Normal 17 2 4 2 2" xfId="3856"/>
    <cellStyle name="Normal 17 2 4 2 2 2" xfId="11666"/>
    <cellStyle name="Normal 17 2 4 2 3" xfId="5876"/>
    <cellStyle name="Normal 17 2 4 2 3 2" xfId="13596"/>
    <cellStyle name="Normal 17 2 4 2 4" xfId="7806"/>
    <cellStyle name="Normal 17 2 4 2 4 2" xfId="15526"/>
    <cellStyle name="Normal 17 2 4 2 5" xfId="9736"/>
    <cellStyle name="Normal 17 2 4 3" xfId="2892"/>
    <cellStyle name="Normal 17 2 4 3 2" xfId="10702"/>
    <cellStyle name="Normal 17 2 4 4" xfId="4912"/>
    <cellStyle name="Normal 17 2 4 4 2" xfId="12632"/>
    <cellStyle name="Normal 17 2 4 5" xfId="6842"/>
    <cellStyle name="Normal 17 2 4 5 2" xfId="14562"/>
    <cellStyle name="Normal 17 2 4 6" xfId="8772"/>
    <cellStyle name="Normal 17 2 5" xfId="1441"/>
    <cellStyle name="Normal 17 2 5 2" xfId="3374"/>
    <cellStyle name="Normal 17 2 5 2 2" xfId="11184"/>
    <cellStyle name="Normal 17 2 5 3" xfId="5394"/>
    <cellStyle name="Normal 17 2 5 3 2" xfId="13114"/>
    <cellStyle name="Normal 17 2 5 4" xfId="7324"/>
    <cellStyle name="Normal 17 2 5 4 2" xfId="15044"/>
    <cellStyle name="Normal 17 2 5 5" xfId="9254"/>
    <cellStyle name="Normal 17 2 6" xfId="2410"/>
    <cellStyle name="Normal 17 2 6 2" xfId="10220"/>
    <cellStyle name="Normal 17 2 7" xfId="4430"/>
    <cellStyle name="Normal 17 2 7 2" xfId="12150"/>
    <cellStyle name="Normal 17 2 8" xfId="6360"/>
    <cellStyle name="Normal 17 2 8 2" xfId="14080"/>
    <cellStyle name="Normal 17 2 9" xfId="8290"/>
    <cellStyle name="Normal 17 3" xfId="467"/>
    <cellStyle name="Normal 17 3 2" xfId="1015"/>
    <cellStyle name="Normal 17 3 2 2" xfId="2003"/>
    <cellStyle name="Normal 17 3 2 2 2" xfId="3936"/>
    <cellStyle name="Normal 17 3 2 2 2 2" xfId="11746"/>
    <cellStyle name="Normal 17 3 2 2 3" xfId="5956"/>
    <cellStyle name="Normal 17 3 2 2 3 2" xfId="13676"/>
    <cellStyle name="Normal 17 3 2 2 4" xfId="7886"/>
    <cellStyle name="Normal 17 3 2 2 4 2" xfId="15606"/>
    <cellStyle name="Normal 17 3 2 2 5" xfId="9816"/>
    <cellStyle name="Normal 17 3 2 3" xfId="2972"/>
    <cellStyle name="Normal 17 3 2 3 2" xfId="10782"/>
    <cellStyle name="Normal 17 3 2 4" xfId="4992"/>
    <cellStyle name="Normal 17 3 2 4 2" xfId="12712"/>
    <cellStyle name="Normal 17 3 2 5" xfId="6922"/>
    <cellStyle name="Normal 17 3 2 5 2" xfId="14642"/>
    <cellStyle name="Normal 17 3 2 6" xfId="8852"/>
    <cellStyle name="Normal 17 3 3" xfId="1521"/>
    <cellStyle name="Normal 17 3 3 2" xfId="3454"/>
    <cellStyle name="Normal 17 3 3 2 2" xfId="11264"/>
    <cellStyle name="Normal 17 3 3 3" xfId="5474"/>
    <cellStyle name="Normal 17 3 3 3 2" xfId="13194"/>
    <cellStyle name="Normal 17 3 3 4" xfId="7404"/>
    <cellStyle name="Normal 17 3 3 4 2" xfId="15124"/>
    <cellStyle name="Normal 17 3 3 5" xfId="9334"/>
    <cellStyle name="Normal 17 3 4" xfId="2490"/>
    <cellStyle name="Normal 17 3 4 2" xfId="10300"/>
    <cellStyle name="Normal 17 3 5" xfId="4510"/>
    <cellStyle name="Normal 17 3 5 2" xfId="12230"/>
    <cellStyle name="Normal 17 3 6" xfId="6440"/>
    <cellStyle name="Normal 17 3 6 2" xfId="14160"/>
    <cellStyle name="Normal 17 3 7" xfId="8370"/>
    <cellStyle name="Normal 17 4" xfId="629"/>
    <cellStyle name="Normal 17 4 2" xfId="1176"/>
    <cellStyle name="Normal 17 4 2 2" xfId="2163"/>
    <cellStyle name="Normal 17 4 2 2 2" xfId="4096"/>
    <cellStyle name="Normal 17 4 2 2 2 2" xfId="11906"/>
    <cellStyle name="Normal 17 4 2 2 3" xfId="6116"/>
    <cellStyle name="Normal 17 4 2 2 3 2" xfId="13836"/>
    <cellStyle name="Normal 17 4 2 2 4" xfId="8046"/>
    <cellStyle name="Normal 17 4 2 2 4 2" xfId="15766"/>
    <cellStyle name="Normal 17 4 2 2 5" xfId="9976"/>
    <cellStyle name="Normal 17 4 2 3" xfId="3133"/>
    <cellStyle name="Normal 17 4 2 3 2" xfId="10943"/>
    <cellStyle name="Normal 17 4 2 4" xfId="5153"/>
    <cellStyle name="Normal 17 4 2 4 2" xfId="12873"/>
    <cellStyle name="Normal 17 4 2 5" xfId="7083"/>
    <cellStyle name="Normal 17 4 2 5 2" xfId="14803"/>
    <cellStyle name="Normal 17 4 2 6" xfId="9013"/>
    <cellStyle name="Normal 17 4 3" xfId="1682"/>
    <cellStyle name="Normal 17 4 3 2" xfId="3615"/>
    <cellStyle name="Normal 17 4 3 2 2" xfId="11425"/>
    <cellStyle name="Normal 17 4 3 3" xfId="5635"/>
    <cellStyle name="Normal 17 4 3 3 2" xfId="13355"/>
    <cellStyle name="Normal 17 4 3 4" xfId="7565"/>
    <cellStyle name="Normal 17 4 3 4 2" xfId="15285"/>
    <cellStyle name="Normal 17 4 3 5" xfId="9495"/>
    <cellStyle name="Normal 17 4 4" xfId="2651"/>
    <cellStyle name="Normal 17 4 4 2" xfId="10461"/>
    <cellStyle name="Normal 17 4 5" xfId="4671"/>
    <cellStyle name="Normal 17 4 5 2" xfId="12391"/>
    <cellStyle name="Normal 17 4 6" xfId="6601"/>
    <cellStyle name="Normal 17 4 6 2" xfId="14321"/>
    <cellStyle name="Normal 17 4 7" xfId="8531"/>
    <cellStyle name="Normal 17 5" xfId="847"/>
    <cellStyle name="Normal 17 5 2" xfId="1843"/>
    <cellStyle name="Normal 17 5 2 2" xfId="3776"/>
    <cellStyle name="Normal 17 5 2 2 2" xfId="11586"/>
    <cellStyle name="Normal 17 5 2 3" xfId="5796"/>
    <cellStyle name="Normal 17 5 2 3 2" xfId="13516"/>
    <cellStyle name="Normal 17 5 2 4" xfId="7726"/>
    <cellStyle name="Normal 17 5 2 4 2" xfId="15446"/>
    <cellStyle name="Normal 17 5 2 5" xfId="9656"/>
    <cellStyle name="Normal 17 5 3" xfId="2812"/>
    <cellStyle name="Normal 17 5 3 2" xfId="10622"/>
    <cellStyle name="Normal 17 5 4" xfId="4832"/>
    <cellStyle name="Normal 17 5 4 2" xfId="12552"/>
    <cellStyle name="Normal 17 5 5" xfId="6762"/>
    <cellStyle name="Normal 17 5 5 2" xfId="14482"/>
    <cellStyle name="Normal 17 5 6" xfId="8692"/>
    <cellStyle name="Normal 17 6" xfId="1361"/>
    <cellStyle name="Normal 17 6 2" xfId="3294"/>
    <cellStyle name="Normal 17 6 2 2" xfId="11104"/>
    <cellStyle name="Normal 17 6 3" xfId="5314"/>
    <cellStyle name="Normal 17 6 3 2" xfId="13034"/>
    <cellStyle name="Normal 17 6 4" xfId="7244"/>
    <cellStyle name="Normal 17 6 4 2" xfId="14964"/>
    <cellStyle name="Normal 17 6 5" xfId="9174"/>
    <cellStyle name="Normal 17 7" xfId="2330"/>
    <cellStyle name="Normal 17 7 2" xfId="10140"/>
    <cellStyle name="Normal 17 8" xfId="4350"/>
    <cellStyle name="Normal 17 8 2" xfId="12070"/>
    <cellStyle name="Normal 17 9" xfId="6280"/>
    <cellStyle name="Normal 17 9 2" xfId="14000"/>
    <cellStyle name="Normal 18" xfId="264"/>
    <cellStyle name="Normal 18 2" xfId="589"/>
    <cellStyle name="Normal 18 3" xfId="2286"/>
    <cellStyle name="Normal 18 3 2" xfId="4257"/>
    <cellStyle name="Normal 18 3 2 2" xfId="4265"/>
    <cellStyle name="Normal 18 3 3" xfId="34720"/>
    <cellStyle name="Normal 19" xfId="347"/>
    <cellStyle name="Normal 19 2" xfId="507"/>
    <cellStyle name="Normal 19 2 2" xfId="1055"/>
    <cellStyle name="Normal 19 2 2 2" xfId="2043"/>
    <cellStyle name="Normal 19 2 2 2 2" xfId="3976"/>
    <cellStyle name="Normal 19 2 2 2 2 2" xfId="11786"/>
    <cellStyle name="Normal 19 2 2 2 3" xfId="5996"/>
    <cellStyle name="Normal 19 2 2 2 3 2" xfId="13716"/>
    <cellStyle name="Normal 19 2 2 2 4" xfId="7926"/>
    <cellStyle name="Normal 19 2 2 2 4 2" xfId="15646"/>
    <cellStyle name="Normal 19 2 2 2 5" xfId="9856"/>
    <cellStyle name="Normal 19 2 2 3" xfId="3012"/>
    <cellStyle name="Normal 19 2 2 3 2" xfId="10822"/>
    <cellStyle name="Normal 19 2 2 4" xfId="5032"/>
    <cellStyle name="Normal 19 2 2 4 2" xfId="12752"/>
    <cellStyle name="Normal 19 2 2 5" xfId="6962"/>
    <cellStyle name="Normal 19 2 2 5 2" xfId="14682"/>
    <cellStyle name="Normal 19 2 2 6" xfId="8892"/>
    <cellStyle name="Normal 19 2 3" xfId="1561"/>
    <cellStyle name="Normal 19 2 3 2" xfId="3494"/>
    <cellStyle name="Normal 19 2 3 2 2" xfId="11304"/>
    <cellStyle name="Normal 19 2 3 3" xfId="5514"/>
    <cellStyle name="Normal 19 2 3 3 2" xfId="13234"/>
    <cellStyle name="Normal 19 2 3 4" xfId="7444"/>
    <cellStyle name="Normal 19 2 3 4 2" xfId="15164"/>
    <cellStyle name="Normal 19 2 3 5" xfId="9374"/>
    <cellStyle name="Normal 19 2 4" xfId="2530"/>
    <cellStyle name="Normal 19 2 4 2" xfId="10340"/>
    <cellStyle name="Normal 19 2 5" xfId="4550"/>
    <cellStyle name="Normal 19 2 5 2" xfId="12270"/>
    <cellStyle name="Normal 19 2 6" xfId="6480"/>
    <cellStyle name="Normal 19 2 6 2" xfId="14200"/>
    <cellStyle name="Normal 19 2 7" xfId="8410"/>
    <cellStyle name="Normal 19 3" xfId="669"/>
    <cellStyle name="Normal 19 3 2" xfId="1216"/>
    <cellStyle name="Normal 19 3 2 2" xfId="2203"/>
    <cellStyle name="Normal 19 3 2 2 2" xfId="4136"/>
    <cellStyle name="Normal 19 3 2 2 2 2" xfId="11946"/>
    <cellStyle name="Normal 19 3 2 2 3" xfId="6156"/>
    <cellStyle name="Normal 19 3 2 2 3 2" xfId="13876"/>
    <cellStyle name="Normal 19 3 2 2 4" xfId="8086"/>
    <cellStyle name="Normal 19 3 2 2 4 2" xfId="15806"/>
    <cellStyle name="Normal 19 3 2 2 5" xfId="10016"/>
    <cellStyle name="Normal 19 3 2 3" xfId="3173"/>
    <cellStyle name="Normal 19 3 2 3 2" xfId="10983"/>
    <cellStyle name="Normal 19 3 2 4" xfId="5193"/>
    <cellStyle name="Normal 19 3 2 4 2" xfId="12913"/>
    <cellStyle name="Normal 19 3 2 5" xfId="7123"/>
    <cellStyle name="Normal 19 3 2 5 2" xfId="14843"/>
    <cellStyle name="Normal 19 3 2 6" xfId="9053"/>
    <cellStyle name="Normal 19 3 3" xfId="1722"/>
    <cellStyle name="Normal 19 3 3 2" xfId="3655"/>
    <cellStyle name="Normal 19 3 3 2 2" xfId="11465"/>
    <cellStyle name="Normal 19 3 3 3" xfId="5675"/>
    <cellStyle name="Normal 19 3 3 3 2" xfId="13395"/>
    <cellStyle name="Normal 19 3 3 4" xfId="7605"/>
    <cellStyle name="Normal 19 3 3 4 2" xfId="15325"/>
    <cellStyle name="Normal 19 3 3 5" xfId="9535"/>
    <cellStyle name="Normal 19 3 4" xfId="2691"/>
    <cellStyle name="Normal 19 3 4 2" xfId="10501"/>
    <cellStyle name="Normal 19 3 5" xfId="4711"/>
    <cellStyle name="Normal 19 3 5 2" xfId="12431"/>
    <cellStyle name="Normal 19 3 6" xfId="6641"/>
    <cellStyle name="Normal 19 3 6 2" xfId="14361"/>
    <cellStyle name="Normal 19 3 7" xfId="8571"/>
    <cellStyle name="Normal 19 4" xfId="895"/>
    <cellStyle name="Normal 19 4 2" xfId="1883"/>
    <cellStyle name="Normal 19 4 2 2" xfId="3816"/>
    <cellStyle name="Normal 19 4 2 2 2" xfId="11626"/>
    <cellStyle name="Normal 19 4 2 3" xfId="5836"/>
    <cellStyle name="Normal 19 4 2 3 2" xfId="13556"/>
    <cellStyle name="Normal 19 4 2 4" xfId="7766"/>
    <cellStyle name="Normal 19 4 2 4 2" xfId="15486"/>
    <cellStyle name="Normal 19 4 2 5" xfId="9696"/>
    <cellStyle name="Normal 19 4 3" xfId="2852"/>
    <cellStyle name="Normal 19 4 3 2" xfId="10662"/>
    <cellStyle name="Normal 19 4 4" xfId="4872"/>
    <cellStyle name="Normal 19 4 4 2" xfId="12592"/>
    <cellStyle name="Normal 19 4 5" xfId="6802"/>
    <cellStyle name="Normal 19 4 5 2" xfId="14522"/>
    <cellStyle name="Normal 19 4 6" xfId="8732"/>
    <cellStyle name="Normal 19 5" xfId="1401"/>
    <cellStyle name="Normal 19 5 2" xfId="3334"/>
    <cellStyle name="Normal 19 5 2 2" xfId="11144"/>
    <cellStyle name="Normal 19 5 3" xfId="5354"/>
    <cellStyle name="Normal 19 5 3 2" xfId="13074"/>
    <cellStyle name="Normal 19 5 4" xfId="7284"/>
    <cellStyle name="Normal 19 5 4 2" xfId="15004"/>
    <cellStyle name="Normal 19 5 5" xfId="9214"/>
    <cellStyle name="Normal 19 6" xfId="2370"/>
    <cellStyle name="Normal 19 6 2" xfId="10180"/>
    <cellStyle name="Normal 19 7" xfId="4390"/>
    <cellStyle name="Normal 19 7 2" xfId="12110"/>
    <cellStyle name="Normal 19 8" xfId="6320"/>
    <cellStyle name="Normal 19 8 2" xfId="14040"/>
    <cellStyle name="Normal 19 9" xfId="8250"/>
    <cellStyle name="Normal 2" xfId="44"/>
    <cellStyle name="Normal 2 2" xfId="146"/>
    <cellStyle name="Normal 2 2 2" xfId="161"/>
    <cellStyle name="Normal 2 2 2 2" xfId="50"/>
    <cellStyle name="Normal 2 2 2 2 2" xfId="4220"/>
    <cellStyle name="Normal 2 2 2 2 2 2" xfId="4283"/>
    <cellStyle name="Normal 2 2 2 2 3" xfId="4270"/>
    <cellStyle name="Normal 2 2 2 3" xfId="4222"/>
    <cellStyle name="Normal 2 2 2 3 2" xfId="4285"/>
    <cellStyle name="Normal 2 2 2 4" xfId="4272"/>
    <cellStyle name="Normal 2 2 2 5" xfId="34728"/>
    <cellStyle name="Normal 2 2 3" xfId="174"/>
    <cellStyle name="Normal 2 2 3 2" xfId="239"/>
    <cellStyle name="Normal 2 3" xfId="150"/>
    <cellStyle name="Normal 2 3 2" xfId="162"/>
    <cellStyle name="Normal 2 3 2 2" xfId="230"/>
    <cellStyle name="Normal 2 3 3" xfId="226"/>
    <cellStyle name="Normal 2 3 3 2" xfId="4227"/>
    <cellStyle name="Normal 2 3 3 2 2" xfId="4290"/>
    <cellStyle name="Normal 2 3 3 3" xfId="4277"/>
    <cellStyle name="Normal 2 3 4" xfId="4221"/>
    <cellStyle name="Normal 2 3 4 2" xfId="4284"/>
    <cellStyle name="Normal 2 3 5" xfId="4271"/>
    <cellStyle name="Normal 2 4" xfId="163"/>
    <cellStyle name="Normal 2 4 2" xfId="231"/>
    <cellStyle name="Normal 2 4 3" xfId="34729"/>
    <cellStyle name="Normal 2 5" xfId="132"/>
    <cellStyle name="Normal 2 6" xfId="4240"/>
    <cellStyle name="Normal 2 7" xfId="4260"/>
    <cellStyle name="Normal 2 8" xfId="4303"/>
    <cellStyle name="Normal 2 8 2" xfId="16065"/>
    <cellStyle name="Normal 2 8 3" xfId="16064"/>
    <cellStyle name="Normal 2 8 3 2" xfId="16325"/>
    <cellStyle name="Normal 2 8 3 3" xfId="16356"/>
    <cellStyle name="Normal 2 8 3 3 2" xfId="16369"/>
    <cellStyle name="Normal 2 8 3 4" xfId="16784"/>
    <cellStyle name="Normal 2 8 3 4 2" xfId="16812"/>
    <cellStyle name="Normal 2 8 4" xfId="16844"/>
    <cellStyle name="Normal 2 8 5" xfId="17244"/>
    <cellStyle name="Normal 2 8 6" xfId="16828"/>
    <cellStyle name="Normal 2 8 6 2" xfId="16808"/>
    <cellStyle name="Normal 2 9" xfId="15931"/>
    <cellStyle name="Normal 2 9 2" xfId="16311"/>
    <cellStyle name="Normal 2 9 3" xfId="16342"/>
    <cellStyle name="Normal 2 9 3 2" xfId="16337"/>
    <cellStyle name="Normal 2 9 4" xfId="16803"/>
    <cellStyle name="Normal 2 9 4 2" xfId="16782"/>
    <cellStyle name="Normal 20" xfId="427"/>
    <cellStyle name="Normal 20 2" xfId="975"/>
    <cellStyle name="Normal 20 2 2" xfId="1963"/>
    <cellStyle name="Normal 20 2 2 2" xfId="3896"/>
    <cellStyle name="Normal 20 2 2 2 2" xfId="11706"/>
    <cellStyle name="Normal 20 2 2 3" xfId="5916"/>
    <cellStyle name="Normal 20 2 2 3 2" xfId="13636"/>
    <cellStyle name="Normal 20 2 2 4" xfId="7846"/>
    <cellStyle name="Normal 20 2 2 4 2" xfId="15566"/>
    <cellStyle name="Normal 20 2 2 5" xfId="9776"/>
    <cellStyle name="Normal 20 2 3" xfId="2932"/>
    <cellStyle name="Normal 20 2 3 2" xfId="10742"/>
    <cellStyle name="Normal 20 2 4" xfId="4952"/>
    <cellStyle name="Normal 20 2 4 2" xfId="12672"/>
    <cellStyle name="Normal 20 2 5" xfId="6882"/>
    <cellStyle name="Normal 20 2 5 2" xfId="14602"/>
    <cellStyle name="Normal 20 2 6" xfId="8812"/>
    <cellStyle name="Normal 20 3" xfId="1481"/>
    <cellStyle name="Normal 20 3 2" xfId="3414"/>
    <cellStyle name="Normal 20 3 2 2" xfId="11224"/>
    <cellStyle name="Normal 20 3 3" xfId="5434"/>
    <cellStyle name="Normal 20 3 3 2" xfId="13154"/>
    <cellStyle name="Normal 20 3 4" xfId="7364"/>
    <cellStyle name="Normal 20 3 4 2" xfId="15084"/>
    <cellStyle name="Normal 20 3 5" xfId="9294"/>
    <cellStyle name="Normal 20 4" xfId="2450"/>
    <cellStyle name="Normal 20 4 2" xfId="10260"/>
    <cellStyle name="Normal 20 5" xfId="4470"/>
    <cellStyle name="Normal 20 5 2" xfId="12190"/>
    <cellStyle name="Normal 20 6" xfId="6400"/>
    <cellStyle name="Normal 20 6 2" xfId="14120"/>
    <cellStyle name="Normal 20 7" xfId="8330"/>
    <cellStyle name="Normal 21" xfId="588"/>
    <cellStyle name="Normal 21 2" xfId="1136"/>
    <cellStyle name="Normal 21 2 2" xfId="2123"/>
    <cellStyle name="Normal 21 2 2 2" xfId="4056"/>
    <cellStyle name="Normal 21 2 2 2 2" xfId="11866"/>
    <cellStyle name="Normal 21 2 2 3" xfId="6076"/>
    <cellStyle name="Normal 21 2 2 3 2" xfId="13796"/>
    <cellStyle name="Normal 21 2 2 4" xfId="8006"/>
    <cellStyle name="Normal 21 2 2 4 2" xfId="15726"/>
    <cellStyle name="Normal 21 2 2 5" xfId="9936"/>
    <cellStyle name="Normal 21 2 3" xfId="3093"/>
    <cellStyle name="Normal 21 2 3 2" xfId="10903"/>
    <cellStyle name="Normal 21 2 4" xfId="5113"/>
    <cellStyle name="Normal 21 2 4 2" xfId="12833"/>
    <cellStyle name="Normal 21 2 5" xfId="7043"/>
    <cellStyle name="Normal 21 2 5 2" xfId="14763"/>
    <cellStyle name="Normal 21 2 6" xfId="8973"/>
    <cellStyle name="Normal 21 3" xfId="1642"/>
    <cellStyle name="Normal 21 3 2" xfId="3575"/>
    <cellStyle name="Normal 21 3 2 2" xfId="11385"/>
    <cellStyle name="Normal 21 3 3" xfId="5595"/>
    <cellStyle name="Normal 21 3 3 2" xfId="13315"/>
    <cellStyle name="Normal 21 3 4" xfId="7525"/>
    <cellStyle name="Normal 21 3 4 2" xfId="15245"/>
    <cellStyle name="Normal 21 3 5" xfId="9455"/>
    <cellStyle name="Normal 21 4" xfId="2611"/>
    <cellStyle name="Normal 21 4 2" xfId="10421"/>
    <cellStyle name="Normal 21 5" xfId="4631"/>
    <cellStyle name="Normal 21 5 2" xfId="12351"/>
    <cellStyle name="Normal 21 6" xfId="6561"/>
    <cellStyle name="Normal 21 6 2" xfId="14281"/>
    <cellStyle name="Normal 21 7" xfId="8491"/>
    <cellStyle name="Normal 22" xfId="752"/>
    <cellStyle name="Normal 22 2" xfId="2284"/>
    <cellStyle name="Normal 22 3" xfId="2288"/>
    <cellStyle name="Normal 22 3 2" xfId="4259"/>
    <cellStyle name="Normal 22 3 2 2" xfId="4267"/>
    <cellStyle name="Normal 22 3 3" xfId="34722"/>
    <cellStyle name="Normal 23" xfId="751"/>
    <cellStyle name="Normal 23 2" xfId="1803"/>
    <cellStyle name="Normal 23 2 2" xfId="3736"/>
    <cellStyle name="Normal 23 2 2 2" xfId="11546"/>
    <cellStyle name="Normal 23 2 3" xfId="5756"/>
    <cellStyle name="Normal 23 2 3 2" xfId="13476"/>
    <cellStyle name="Normal 23 2 4" xfId="7686"/>
    <cellStyle name="Normal 23 2 4 2" xfId="15406"/>
    <cellStyle name="Normal 23 2 5" xfId="9616"/>
    <cellStyle name="Normal 23 3" xfId="2772"/>
    <cellStyle name="Normal 23 3 2" xfId="10582"/>
    <cellStyle name="Normal 23 4" xfId="4792"/>
    <cellStyle name="Normal 23 4 2" xfId="12512"/>
    <cellStyle name="Normal 23 5" xfId="6722"/>
    <cellStyle name="Normal 23 5 2" xfId="14442"/>
    <cellStyle name="Normal 23 6" xfId="8652"/>
    <cellStyle name="Normal 24" xfId="51"/>
    <cellStyle name="Normal 24 2" xfId="2285"/>
    <cellStyle name="Normal 24 3" xfId="1306"/>
    <cellStyle name="Normal 24 4" xfId="4251"/>
    <cellStyle name="Normal 24 4 2" xfId="4262"/>
    <cellStyle name="Normal 24 5" xfId="34719"/>
    <cellStyle name="Normal 25" xfId="1321"/>
    <cellStyle name="Normal 25 2" xfId="3254"/>
    <cellStyle name="Normal 25 2 2" xfId="11064"/>
    <cellStyle name="Normal 25 3" xfId="5274"/>
    <cellStyle name="Normal 25 3 2" xfId="12994"/>
    <cellStyle name="Normal 25 4" xfId="7204"/>
    <cellStyle name="Normal 25 4 2" xfId="14924"/>
    <cellStyle name="Normal 25 5" xfId="9134"/>
    <cellStyle name="Normal 26" xfId="53"/>
    <cellStyle name="Normal 26 2" xfId="4253"/>
    <cellStyle name="Normal 26 2 2" xfId="4263"/>
    <cellStyle name="Normal 26 3" xfId="4252"/>
    <cellStyle name="Normal 26 4" xfId="4306"/>
    <cellStyle name="Normal 26 4 2" xfId="15914"/>
    <cellStyle name="Normal 26 4 3" xfId="15893"/>
    <cellStyle name="Normal 26 4 3 2" xfId="16032"/>
    <cellStyle name="Normal 26 4 3 3" xfId="15981"/>
    <cellStyle name="Normal 26 4 3 3 2" xfId="16324"/>
    <cellStyle name="Normal 26 4 3 3 3" xfId="16355"/>
    <cellStyle name="Normal 26 4 3 3 3 2" xfId="16368"/>
    <cellStyle name="Normal 26 4 3 3 4" xfId="16785"/>
    <cellStyle name="Normal 26 4 3 3 4 2" xfId="18337"/>
    <cellStyle name="Normal 26 4 3 4" xfId="16141"/>
    <cellStyle name="Normal 26 4 3 4 2" xfId="16332"/>
    <cellStyle name="Normal 26 4 3 4 3" xfId="16363"/>
    <cellStyle name="Normal 26 4 3 4 3 2" xfId="16376"/>
    <cellStyle name="Normal 26 4 3 4 4" xfId="16796"/>
    <cellStyle name="Normal 26 4 3 4 4 2" xfId="16805"/>
    <cellStyle name="Normal 26 4 4" xfId="16818"/>
    <cellStyle name="Normal 26 4 4 2" xfId="16787"/>
    <cellStyle name="Normal 27" xfId="2289"/>
    <cellStyle name="Normal 27 2" xfId="10097"/>
    <cellStyle name="Normal 28" xfId="4239"/>
    <cellStyle name="Normal 28 2" xfId="12027"/>
    <cellStyle name="Normal 28 3" xfId="4307"/>
    <cellStyle name="Normal 29" xfId="4249"/>
    <cellStyle name="Normal 29 2" xfId="4250"/>
    <cellStyle name="Normal 29 2 2" xfId="13957"/>
    <cellStyle name="Normal 29 2 3" xfId="15973"/>
    <cellStyle name="Normal 29 3" xfId="6237"/>
    <cellStyle name="Normal 29 4" xfId="15892"/>
    <cellStyle name="Normal 29 4 2" xfId="16031"/>
    <cellStyle name="Normal 29 4 3" xfId="15980"/>
    <cellStyle name="Normal 29 4 3 2" xfId="16323"/>
    <cellStyle name="Normal 29 4 3 3" xfId="16354"/>
    <cellStyle name="Normal 29 4 3 3 2" xfId="16367"/>
    <cellStyle name="Normal 29 4 3 4" xfId="16783"/>
    <cellStyle name="Normal 29 4 3 4 2" xfId="18332"/>
    <cellStyle name="Normal 29 4 4" xfId="16140"/>
    <cellStyle name="Normal 29 4 4 2" xfId="16331"/>
    <cellStyle name="Normal 29 4 4 3" xfId="16362"/>
    <cellStyle name="Normal 29 4 4 3 2" xfId="16375"/>
    <cellStyle name="Normal 29 4 4 4" xfId="16802"/>
    <cellStyle name="Normal 29 4 4 4 2" xfId="16832"/>
    <cellStyle name="Normal 29 5" xfId="15972"/>
    <cellStyle name="Normal 29 6" xfId="16820"/>
    <cellStyle name="Normal 29 6 2" xfId="16833"/>
    <cellStyle name="Normal 3" xfId="42"/>
    <cellStyle name="Normal 3 2" xfId="48"/>
    <cellStyle name="Normal 3 2 2" xfId="52"/>
    <cellStyle name="Normal 3 2 2 10" xfId="2291"/>
    <cellStyle name="Normal 3 2 2 10 2" xfId="10099"/>
    <cellStyle name="Normal 3 2 2 11" xfId="4309"/>
    <cellStyle name="Normal 3 2 2 11 2" xfId="12029"/>
    <cellStyle name="Normal 3 2 2 12" xfId="6239"/>
    <cellStyle name="Normal 3 2 2 12 2" xfId="13959"/>
    <cellStyle name="Normal 3 2 2 13" xfId="8169"/>
    <cellStyle name="Normal 3 2 2 14" xfId="16033"/>
    <cellStyle name="Normal 3 2 2 2" xfId="232"/>
    <cellStyle name="Normal 3 2 2 2 10" xfId="4325"/>
    <cellStyle name="Normal 3 2 2 2 10 2" xfId="12045"/>
    <cellStyle name="Normal 3 2 2 2 11" xfId="6255"/>
    <cellStyle name="Normal 3 2 2 2 11 2" xfId="13975"/>
    <cellStyle name="Normal 3 2 2 2 12" xfId="8185"/>
    <cellStyle name="Normal 3 2 2 2 2" xfId="257"/>
    <cellStyle name="Normal 3 2 2 2 2 10" xfId="6275"/>
    <cellStyle name="Normal 3 2 2 2 2 10 2" xfId="13995"/>
    <cellStyle name="Normal 3 2 2 2 2 11" xfId="8205"/>
    <cellStyle name="Normal 3 2 2 2 2 2" xfId="342"/>
    <cellStyle name="Normal 3 2 2 2 2 2 10" xfId="8245"/>
    <cellStyle name="Normal 3 2 2 2 2 2 2" xfId="422"/>
    <cellStyle name="Normal 3 2 2 2 2 2 2 2" xfId="582"/>
    <cellStyle name="Normal 3 2 2 2 2 2 2 2 2" xfId="1130"/>
    <cellStyle name="Normal 3 2 2 2 2 2 2 2 2 2" xfId="2118"/>
    <cellStyle name="Normal 3 2 2 2 2 2 2 2 2 2 2" xfId="4051"/>
    <cellStyle name="Normal 3 2 2 2 2 2 2 2 2 2 2 2" xfId="11861"/>
    <cellStyle name="Normal 3 2 2 2 2 2 2 2 2 2 3" xfId="6071"/>
    <cellStyle name="Normal 3 2 2 2 2 2 2 2 2 2 3 2" xfId="13791"/>
    <cellStyle name="Normal 3 2 2 2 2 2 2 2 2 2 4" xfId="8001"/>
    <cellStyle name="Normal 3 2 2 2 2 2 2 2 2 2 4 2" xfId="15721"/>
    <cellStyle name="Normal 3 2 2 2 2 2 2 2 2 2 5" xfId="9931"/>
    <cellStyle name="Normal 3 2 2 2 2 2 2 2 2 3" xfId="3087"/>
    <cellStyle name="Normal 3 2 2 2 2 2 2 2 2 3 2" xfId="10897"/>
    <cellStyle name="Normal 3 2 2 2 2 2 2 2 2 4" xfId="5107"/>
    <cellStyle name="Normal 3 2 2 2 2 2 2 2 2 4 2" xfId="12827"/>
    <cellStyle name="Normal 3 2 2 2 2 2 2 2 2 5" xfId="7037"/>
    <cellStyle name="Normal 3 2 2 2 2 2 2 2 2 5 2" xfId="14757"/>
    <cellStyle name="Normal 3 2 2 2 2 2 2 2 2 6" xfId="8967"/>
    <cellStyle name="Normal 3 2 2 2 2 2 2 2 3" xfId="1636"/>
    <cellStyle name="Normal 3 2 2 2 2 2 2 2 3 2" xfId="3569"/>
    <cellStyle name="Normal 3 2 2 2 2 2 2 2 3 2 2" xfId="11379"/>
    <cellStyle name="Normal 3 2 2 2 2 2 2 2 3 3" xfId="5589"/>
    <cellStyle name="Normal 3 2 2 2 2 2 2 2 3 3 2" xfId="13309"/>
    <cellStyle name="Normal 3 2 2 2 2 2 2 2 3 4" xfId="7519"/>
    <cellStyle name="Normal 3 2 2 2 2 2 2 2 3 4 2" xfId="15239"/>
    <cellStyle name="Normal 3 2 2 2 2 2 2 2 3 5" xfId="9449"/>
    <cellStyle name="Normal 3 2 2 2 2 2 2 2 4" xfId="2605"/>
    <cellStyle name="Normal 3 2 2 2 2 2 2 2 4 2" xfId="10415"/>
    <cellStyle name="Normal 3 2 2 2 2 2 2 2 5" xfId="4625"/>
    <cellStyle name="Normal 3 2 2 2 2 2 2 2 5 2" xfId="12345"/>
    <cellStyle name="Normal 3 2 2 2 2 2 2 2 6" xfId="6555"/>
    <cellStyle name="Normal 3 2 2 2 2 2 2 2 6 2" xfId="14275"/>
    <cellStyle name="Normal 3 2 2 2 2 2 2 2 7" xfId="8485"/>
    <cellStyle name="Normal 3 2 2 2 2 2 2 3" xfId="744"/>
    <cellStyle name="Normal 3 2 2 2 2 2 2 3 2" xfId="1291"/>
    <cellStyle name="Normal 3 2 2 2 2 2 2 3 2 2" xfId="2278"/>
    <cellStyle name="Normal 3 2 2 2 2 2 2 3 2 2 2" xfId="4211"/>
    <cellStyle name="Normal 3 2 2 2 2 2 2 3 2 2 2 2" xfId="12021"/>
    <cellStyle name="Normal 3 2 2 2 2 2 2 3 2 2 3" xfId="6231"/>
    <cellStyle name="Normal 3 2 2 2 2 2 2 3 2 2 3 2" xfId="13951"/>
    <cellStyle name="Normal 3 2 2 2 2 2 2 3 2 2 4" xfId="8161"/>
    <cellStyle name="Normal 3 2 2 2 2 2 2 3 2 2 4 2" xfId="15881"/>
    <cellStyle name="Normal 3 2 2 2 2 2 2 3 2 2 5" xfId="10091"/>
    <cellStyle name="Normal 3 2 2 2 2 2 2 3 2 3" xfId="3248"/>
    <cellStyle name="Normal 3 2 2 2 2 2 2 3 2 3 2" xfId="11058"/>
    <cellStyle name="Normal 3 2 2 2 2 2 2 3 2 4" xfId="5268"/>
    <cellStyle name="Normal 3 2 2 2 2 2 2 3 2 4 2" xfId="12988"/>
    <cellStyle name="Normal 3 2 2 2 2 2 2 3 2 5" xfId="7198"/>
    <cellStyle name="Normal 3 2 2 2 2 2 2 3 2 5 2" xfId="14918"/>
    <cellStyle name="Normal 3 2 2 2 2 2 2 3 2 6" xfId="9128"/>
    <cellStyle name="Normal 3 2 2 2 2 2 2 3 3" xfId="1797"/>
    <cellStyle name="Normal 3 2 2 2 2 2 2 3 3 2" xfId="3730"/>
    <cellStyle name="Normal 3 2 2 2 2 2 2 3 3 2 2" xfId="11540"/>
    <cellStyle name="Normal 3 2 2 2 2 2 2 3 3 3" xfId="5750"/>
    <cellStyle name="Normal 3 2 2 2 2 2 2 3 3 3 2" xfId="13470"/>
    <cellStyle name="Normal 3 2 2 2 2 2 2 3 3 4" xfId="7680"/>
    <cellStyle name="Normal 3 2 2 2 2 2 2 3 3 4 2" xfId="15400"/>
    <cellStyle name="Normal 3 2 2 2 2 2 2 3 3 5" xfId="9610"/>
    <cellStyle name="Normal 3 2 2 2 2 2 2 3 4" xfId="2766"/>
    <cellStyle name="Normal 3 2 2 2 2 2 2 3 4 2" xfId="10576"/>
    <cellStyle name="Normal 3 2 2 2 2 2 2 3 5" xfId="4786"/>
    <cellStyle name="Normal 3 2 2 2 2 2 2 3 5 2" xfId="12506"/>
    <cellStyle name="Normal 3 2 2 2 2 2 2 3 6" xfId="6716"/>
    <cellStyle name="Normal 3 2 2 2 2 2 2 3 6 2" xfId="14436"/>
    <cellStyle name="Normal 3 2 2 2 2 2 2 3 7" xfId="8646"/>
    <cellStyle name="Normal 3 2 2 2 2 2 2 4" xfId="970"/>
    <cellStyle name="Normal 3 2 2 2 2 2 2 4 2" xfId="1958"/>
    <cellStyle name="Normal 3 2 2 2 2 2 2 4 2 2" xfId="3891"/>
    <cellStyle name="Normal 3 2 2 2 2 2 2 4 2 2 2" xfId="11701"/>
    <cellStyle name="Normal 3 2 2 2 2 2 2 4 2 3" xfId="5911"/>
    <cellStyle name="Normal 3 2 2 2 2 2 2 4 2 3 2" xfId="13631"/>
    <cellStyle name="Normal 3 2 2 2 2 2 2 4 2 4" xfId="7841"/>
    <cellStyle name="Normal 3 2 2 2 2 2 2 4 2 4 2" xfId="15561"/>
    <cellStyle name="Normal 3 2 2 2 2 2 2 4 2 5" xfId="9771"/>
    <cellStyle name="Normal 3 2 2 2 2 2 2 4 3" xfId="2927"/>
    <cellStyle name="Normal 3 2 2 2 2 2 2 4 3 2" xfId="10737"/>
    <cellStyle name="Normal 3 2 2 2 2 2 2 4 4" xfId="4947"/>
    <cellStyle name="Normal 3 2 2 2 2 2 2 4 4 2" xfId="12667"/>
    <cellStyle name="Normal 3 2 2 2 2 2 2 4 5" xfId="6877"/>
    <cellStyle name="Normal 3 2 2 2 2 2 2 4 5 2" xfId="14597"/>
    <cellStyle name="Normal 3 2 2 2 2 2 2 4 6" xfId="8807"/>
    <cellStyle name="Normal 3 2 2 2 2 2 2 5" xfId="1476"/>
    <cellStyle name="Normal 3 2 2 2 2 2 2 5 2" xfId="3409"/>
    <cellStyle name="Normal 3 2 2 2 2 2 2 5 2 2" xfId="11219"/>
    <cellStyle name="Normal 3 2 2 2 2 2 2 5 3" xfId="5429"/>
    <cellStyle name="Normal 3 2 2 2 2 2 2 5 3 2" xfId="13149"/>
    <cellStyle name="Normal 3 2 2 2 2 2 2 5 4" xfId="7359"/>
    <cellStyle name="Normal 3 2 2 2 2 2 2 5 4 2" xfId="15079"/>
    <cellStyle name="Normal 3 2 2 2 2 2 2 5 5" xfId="9289"/>
    <cellStyle name="Normal 3 2 2 2 2 2 2 6" xfId="2445"/>
    <cellStyle name="Normal 3 2 2 2 2 2 2 6 2" xfId="10255"/>
    <cellStyle name="Normal 3 2 2 2 2 2 2 7" xfId="4465"/>
    <cellStyle name="Normal 3 2 2 2 2 2 2 7 2" xfId="12185"/>
    <cellStyle name="Normal 3 2 2 2 2 2 2 8" xfId="6395"/>
    <cellStyle name="Normal 3 2 2 2 2 2 2 8 2" xfId="14115"/>
    <cellStyle name="Normal 3 2 2 2 2 2 2 9" xfId="8325"/>
    <cellStyle name="Normal 3 2 2 2 2 2 3" xfId="502"/>
    <cellStyle name="Normal 3 2 2 2 2 2 3 2" xfId="1050"/>
    <cellStyle name="Normal 3 2 2 2 2 2 3 2 2" xfId="2038"/>
    <cellStyle name="Normal 3 2 2 2 2 2 3 2 2 2" xfId="3971"/>
    <cellStyle name="Normal 3 2 2 2 2 2 3 2 2 2 2" xfId="11781"/>
    <cellStyle name="Normal 3 2 2 2 2 2 3 2 2 3" xfId="5991"/>
    <cellStyle name="Normal 3 2 2 2 2 2 3 2 2 3 2" xfId="13711"/>
    <cellStyle name="Normal 3 2 2 2 2 2 3 2 2 4" xfId="7921"/>
    <cellStyle name="Normal 3 2 2 2 2 2 3 2 2 4 2" xfId="15641"/>
    <cellStyle name="Normal 3 2 2 2 2 2 3 2 2 5" xfId="9851"/>
    <cellStyle name="Normal 3 2 2 2 2 2 3 2 3" xfId="3007"/>
    <cellStyle name="Normal 3 2 2 2 2 2 3 2 3 2" xfId="10817"/>
    <cellStyle name="Normal 3 2 2 2 2 2 3 2 4" xfId="5027"/>
    <cellStyle name="Normal 3 2 2 2 2 2 3 2 4 2" xfId="12747"/>
    <cellStyle name="Normal 3 2 2 2 2 2 3 2 5" xfId="6957"/>
    <cellStyle name="Normal 3 2 2 2 2 2 3 2 5 2" xfId="14677"/>
    <cellStyle name="Normal 3 2 2 2 2 2 3 2 6" xfId="8887"/>
    <cellStyle name="Normal 3 2 2 2 2 2 3 3" xfId="1556"/>
    <cellStyle name="Normal 3 2 2 2 2 2 3 3 2" xfId="3489"/>
    <cellStyle name="Normal 3 2 2 2 2 2 3 3 2 2" xfId="11299"/>
    <cellStyle name="Normal 3 2 2 2 2 2 3 3 3" xfId="5509"/>
    <cellStyle name="Normal 3 2 2 2 2 2 3 3 3 2" xfId="13229"/>
    <cellStyle name="Normal 3 2 2 2 2 2 3 3 4" xfId="7439"/>
    <cellStyle name="Normal 3 2 2 2 2 2 3 3 4 2" xfId="15159"/>
    <cellStyle name="Normal 3 2 2 2 2 2 3 3 5" xfId="9369"/>
    <cellStyle name="Normal 3 2 2 2 2 2 3 4" xfId="2525"/>
    <cellStyle name="Normal 3 2 2 2 2 2 3 4 2" xfId="10335"/>
    <cellStyle name="Normal 3 2 2 2 2 2 3 5" xfId="4545"/>
    <cellStyle name="Normal 3 2 2 2 2 2 3 5 2" xfId="12265"/>
    <cellStyle name="Normal 3 2 2 2 2 2 3 6" xfId="6475"/>
    <cellStyle name="Normal 3 2 2 2 2 2 3 6 2" xfId="14195"/>
    <cellStyle name="Normal 3 2 2 2 2 2 3 7" xfId="8405"/>
    <cellStyle name="Normal 3 2 2 2 2 2 4" xfId="664"/>
    <cellStyle name="Normal 3 2 2 2 2 2 4 2" xfId="1211"/>
    <cellStyle name="Normal 3 2 2 2 2 2 4 2 2" xfId="2198"/>
    <cellStyle name="Normal 3 2 2 2 2 2 4 2 2 2" xfId="4131"/>
    <cellStyle name="Normal 3 2 2 2 2 2 4 2 2 2 2" xfId="11941"/>
    <cellStyle name="Normal 3 2 2 2 2 2 4 2 2 3" xfId="6151"/>
    <cellStyle name="Normal 3 2 2 2 2 2 4 2 2 3 2" xfId="13871"/>
    <cellStyle name="Normal 3 2 2 2 2 2 4 2 2 4" xfId="8081"/>
    <cellStyle name="Normal 3 2 2 2 2 2 4 2 2 4 2" xfId="15801"/>
    <cellStyle name="Normal 3 2 2 2 2 2 4 2 2 5" xfId="10011"/>
    <cellStyle name="Normal 3 2 2 2 2 2 4 2 3" xfId="3168"/>
    <cellStyle name="Normal 3 2 2 2 2 2 4 2 3 2" xfId="10978"/>
    <cellStyle name="Normal 3 2 2 2 2 2 4 2 4" xfId="5188"/>
    <cellStyle name="Normal 3 2 2 2 2 2 4 2 4 2" xfId="12908"/>
    <cellStyle name="Normal 3 2 2 2 2 2 4 2 5" xfId="7118"/>
    <cellStyle name="Normal 3 2 2 2 2 2 4 2 5 2" xfId="14838"/>
    <cellStyle name="Normal 3 2 2 2 2 2 4 2 6" xfId="9048"/>
    <cellStyle name="Normal 3 2 2 2 2 2 4 3" xfId="1717"/>
    <cellStyle name="Normal 3 2 2 2 2 2 4 3 2" xfId="3650"/>
    <cellStyle name="Normal 3 2 2 2 2 2 4 3 2 2" xfId="11460"/>
    <cellStyle name="Normal 3 2 2 2 2 2 4 3 3" xfId="5670"/>
    <cellStyle name="Normal 3 2 2 2 2 2 4 3 3 2" xfId="13390"/>
    <cellStyle name="Normal 3 2 2 2 2 2 4 3 4" xfId="7600"/>
    <cellStyle name="Normal 3 2 2 2 2 2 4 3 4 2" xfId="15320"/>
    <cellStyle name="Normal 3 2 2 2 2 2 4 3 5" xfId="9530"/>
    <cellStyle name="Normal 3 2 2 2 2 2 4 4" xfId="2686"/>
    <cellStyle name="Normal 3 2 2 2 2 2 4 4 2" xfId="10496"/>
    <cellStyle name="Normal 3 2 2 2 2 2 4 5" xfId="4706"/>
    <cellStyle name="Normal 3 2 2 2 2 2 4 5 2" xfId="12426"/>
    <cellStyle name="Normal 3 2 2 2 2 2 4 6" xfId="6636"/>
    <cellStyle name="Normal 3 2 2 2 2 2 4 6 2" xfId="14356"/>
    <cellStyle name="Normal 3 2 2 2 2 2 4 7" xfId="8566"/>
    <cellStyle name="Normal 3 2 2 2 2 2 5" xfId="890"/>
    <cellStyle name="Normal 3 2 2 2 2 2 5 2" xfId="1878"/>
    <cellStyle name="Normal 3 2 2 2 2 2 5 2 2" xfId="3811"/>
    <cellStyle name="Normal 3 2 2 2 2 2 5 2 2 2" xfId="11621"/>
    <cellStyle name="Normal 3 2 2 2 2 2 5 2 3" xfId="5831"/>
    <cellStyle name="Normal 3 2 2 2 2 2 5 2 3 2" xfId="13551"/>
    <cellStyle name="Normal 3 2 2 2 2 2 5 2 4" xfId="7761"/>
    <cellStyle name="Normal 3 2 2 2 2 2 5 2 4 2" xfId="15481"/>
    <cellStyle name="Normal 3 2 2 2 2 2 5 2 5" xfId="9691"/>
    <cellStyle name="Normal 3 2 2 2 2 2 5 3" xfId="2847"/>
    <cellStyle name="Normal 3 2 2 2 2 2 5 3 2" xfId="10657"/>
    <cellStyle name="Normal 3 2 2 2 2 2 5 4" xfId="4867"/>
    <cellStyle name="Normal 3 2 2 2 2 2 5 4 2" xfId="12587"/>
    <cellStyle name="Normal 3 2 2 2 2 2 5 5" xfId="6797"/>
    <cellStyle name="Normal 3 2 2 2 2 2 5 5 2" xfId="14517"/>
    <cellStyle name="Normal 3 2 2 2 2 2 5 6" xfId="8727"/>
    <cellStyle name="Normal 3 2 2 2 2 2 6" xfId="1396"/>
    <cellStyle name="Normal 3 2 2 2 2 2 6 2" xfId="3329"/>
    <cellStyle name="Normal 3 2 2 2 2 2 6 2 2" xfId="11139"/>
    <cellStyle name="Normal 3 2 2 2 2 2 6 3" xfId="5349"/>
    <cellStyle name="Normal 3 2 2 2 2 2 6 3 2" xfId="13069"/>
    <cellStyle name="Normal 3 2 2 2 2 2 6 4" xfId="7279"/>
    <cellStyle name="Normal 3 2 2 2 2 2 6 4 2" xfId="14999"/>
    <cellStyle name="Normal 3 2 2 2 2 2 6 5" xfId="9209"/>
    <cellStyle name="Normal 3 2 2 2 2 2 7" xfId="2365"/>
    <cellStyle name="Normal 3 2 2 2 2 2 7 2" xfId="10175"/>
    <cellStyle name="Normal 3 2 2 2 2 2 8" xfId="4385"/>
    <cellStyle name="Normal 3 2 2 2 2 2 8 2" xfId="12105"/>
    <cellStyle name="Normal 3 2 2 2 2 2 9" xfId="6315"/>
    <cellStyle name="Normal 3 2 2 2 2 2 9 2" xfId="14035"/>
    <cellStyle name="Normal 3 2 2 2 2 3" xfId="382"/>
    <cellStyle name="Normal 3 2 2 2 2 3 2" xfId="542"/>
    <cellStyle name="Normal 3 2 2 2 2 3 2 2" xfId="1090"/>
    <cellStyle name="Normal 3 2 2 2 2 3 2 2 2" xfId="2078"/>
    <cellStyle name="Normal 3 2 2 2 2 3 2 2 2 2" xfId="4011"/>
    <cellStyle name="Normal 3 2 2 2 2 3 2 2 2 2 2" xfId="11821"/>
    <cellStyle name="Normal 3 2 2 2 2 3 2 2 2 3" xfId="6031"/>
    <cellStyle name="Normal 3 2 2 2 2 3 2 2 2 3 2" xfId="13751"/>
    <cellStyle name="Normal 3 2 2 2 2 3 2 2 2 4" xfId="7961"/>
    <cellStyle name="Normal 3 2 2 2 2 3 2 2 2 4 2" xfId="15681"/>
    <cellStyle name="Normal 3 2 2 2 2 3 2 2 2 5" xfId="9891"/>
    <cellStyle name="Normal 3 2 2 2 2 3 2 2 3" xfId="3047"/>
    <cellStyle name="Normal 3 2 2 2 2 3 2 2 3 2" xfId="10857"/>
    <cellStyle name="Normal 3 2 2 2 2 3 2 2 4" xfId="5067"/>
    <cellStyle name="Normal 3 2 2 2 2 3 2 2 4 2" xfId="12787"/>
    <cellStyle name="Normal 3 2 2 2 2 3 2 2 5" xfId="6997"/>
    <cellStyle name="Normal 3 2 2 2 2 3 2 2 5 2" xfId="14717"/>
    <cellStyle name="Normal 3 2 2 2 2 3 2 2 6" xfId="8927"/>
    <cellStyle name="Normal 3 2 2 2 2 3 2 3" xfId="1596"/>
    <cellStyle name="Normal 3 2 2 2 2 3 2 3 2" xfId="3529"/>
    <cellStyle name="Normal 3 2 2 2 2 3 2 3 2 2" xfId="11339"/>
    <cellStyle name="Normal 3 2 2 2 2 3 2 3 3" xfId="5549"/>
    <cellStyle name="Normal 3 2 2 2 2 3 2 3 3 2" xfId="13269"/>
    <cellStyle name="Normal 3 2 2 2 2 3 2 3 4" xfId="7479"/>
    <cellStyle name="Normal 3 2 2 2 2 3 2 3 4 2" xfId="15199"/>
    <cellStyle name="Normal 3 2 2 2 2 3 2 3 5" xfId="9409"/>
    <cellStyle name="Normal 3 2 2 2 2 3 2 4" xfId="2565"/>
    <cellStyle name="Normal 3 2 2 2 2 3 2 4 2" xfId="10375"/>
    <cellStyle name="Normal 3 2 2 2 2 3 2 5" xfId="4585"/>
    <cellStyle name="Normal 3 2 2 2 2 3 2 5 2" xfId="12305"/>
    <cellStyle name="Normal 3 2 2 2 2 3 2 6" xfId="6515"/>
    <cellStyle name="Normal 3 2 2 2 2 3 2 6 2" xfId="14235"/>
    <cellStyle name="Normal 3 2 2 2 2 3 2 7" xfId="8445"/>
    <cellStyle name="Normal 3 2 2 2 2 3 3" xfId="704"/>
    <cellStyle name="Normal 3 2 2 2 2 3 3 2" xfId="1251"/>
    <cellStyle name="Normal 3 2 2 2 2 3 3 2 2" xfId="2238"/>
    <cellStyle name="Normal 3 2 2 2 2 3 3 2 2 2" xfId="4171"/>
    <cellStyle name="Normal 3 2 2 2 2 3 3 2 2 2 2" xfId="11981"/>
    <cellStyle name="Normal 3 2 2 2 2 3 3 2 2 3" xfId="6191"/>
    <cellStyle name="Normal 3 2 2 2 2 3 3 2 2 3 2" xfId="13911"/>
    <cellStyle name="Normal 3 2 2 2 2 3 3 2 2 4" xfId="8121"/>
    <cellStyle name="Normal 3 2 2 2 2 3 3 2 2 4 2" xfId="15841"/>
    <cellStyle name="Normal 3 2 2 2 2 3 3 2 2 5" xfId="10051"/>
    <cellStyle name="Normal 3 2 2 2 2 3 3 2 3" xfId="3208"/>
    <cellStyle name="Normal 3 2 2 2 2 3 3 2 3 2" xfId="11018"/>
    <cellStyle name="Normal 3 2 2 2 2 3 3 2 4" xfId="5228"/>
    <cellStyle name="Normal 3 2 2 2 2 3 3 2 4 2" xfId="12948"/>
    <cellStyle name="Normal 3 2 2 2 2 3 3 2 5" xfId="7158"/>
    <cellStyle name="Normal 3 2 2 2 2 3 3 2 5 2" xfId="14878"/>
    <cellStyle name="Normal 3 2 2 2 2 3 3 2 6" xfId="9088"/>
    <cellStyle name="Normal 3 2 2 2 2 3 3 3" xfId="1757"/>
    <cellStyle name="Normal 3 2 2 2 2 3 3 3 2" xfId="3690"/>
    <cellStyle name="Normal 3 2 2 2 2 3 3 3 2 2" xfId="11500"/>
    <cellStyle name="Normal 3 2 2 2 2 3 3 3 3" xfId="5710"/>
    <cellStyle name="Normal 3 2 2 2 2 3 3 3 3 2" xfId="13430"/>
    <cellStyle name="Normal 3 2 2 2 2 3 3 3 4" xfId="7640"/>
    <cellStyle name="Normal 3 2 2 2 2 3 3 3 4 2" xfId="15360"/>
    <cellStyle name="Normal 3 2 2 2 2 3 3 3 5" xfId="9570"/>
    <cellStyle name="Normal 3 2 2 2 2 3 3 4" xfId="2726"/>
    <cellStyle name="Normal 3 2 2 2 2 3 3 4 2" xfId="10536"/>
    <cellStyle name="Normal 3 2 2 2 2 3 3 5" xfId="4746"/>
    <cellStyle name="Normal 3 2 2 2 2 3 3 5 2" xfId="12466"/>
    <cellStyle name="Normal 3 2 2 2 2 3 3 6" xfId="6676"/>
    <cellStyle name="Normal 3 2 2 2 2 3 3 6 2" xfId="14396"/>
    <cellStyle name="Normal 3 2 2 2 2 3 3 7" xfId="8606"/>
    <cellStyle name="Normal 3 2 2 2 2 3 4" xfId="930"/>
    <cellStyle name="Normal 3 2 2 2 2 3 4 2" xfId="1918"/>
    <cellStyle name="Normal 3 2 2 2 2 3 4 2 2" xfId="3851"/>
    <cellStyle name="Normal 3 2 2 2 2 3 4 2 2 2" xfId="11661"/>
    <cellStyle name="Normal 3 2 2 2 2 3 4 2 3" xfId="5871"/>
    <cellStyle name="Normal 3 2 2 2 2 3 4 2 3 2" xfId="13591"/>
    <cellStyle name="Normal 3 2 2 2 2 3 4 2 4" xfId="7801"/>
    <cellStyle name="Normal 3 2 2 2 2 3 4 2 4 2" xfId="15521"/>
    <cellStyle name="Normal 3 2 2 2 2 3 4 2 5" xfId="9731"/>
    <cellStyle name="Normal 3 2 2 2 2 3 4 3" xfId="2887"/>
    <cellStyle name="Normal 3 2 2 2 2 3 4 3 2" xfId="10697"/>
    <cellStyle name="Normal 3 2 2 2 2 3 4 4" xfId="4907"/>
    <cellStyle name="Normal 3 2 2 2 2 3 4 4 2" xfId="12627"/>
    <cellStyle name="Normal 3 2 2 2 2 3 4 5" xfId="6837"/>
    <cellStyle name="Normal 3 2 2 2 2 3 4 5 2" xfId="14557"/>
    <cellStyle name="Normal 3 2 2 2 2 3 4 6" xfId="8767"/>
    <cellStyle name="Normal 3 2 2 2 2 3 5" xfId="1436"/>
    <cellStyle name="Normal 3 2 2 2 2 3 5 2" xfId="3369"/>
    <cellStyle name="Normal 3 2 2 2 2 3 5 2 2" xfId="11179"/>
    <cellStyle name="Normal 3 2 2 2 2 3 5 3" xfId="5389"/>
    <cellStyle name="Normal 3 2 2 2 2 3 5 3 2" xfId="13109"/>
    <cellStyle name="Normal 3 2 2 2 2 3 5 4" xfId="7319"/>
    <cellStyle name="Normal 3 2 2 2 2 3 5 4 2" xfId="15039"/>
    <cellStyle name="Normal 3 2 2 2 2 3 5 5" xfId="9249"/>
    <cellStyle name="Normal 3 2 2 2 2 3 6" xfId="2405"/>
    <cellStyle name="Normal 3 2 2 2 2 3 6 2" xfId="10215"/>
    <cellStyle name="Normal 3 2 2 2 2 3 7" xfId="4425"/>
    <cellStyle name="Normal 3 2 2 2 2 3 7 2" xfId="12145"/>
    <cellStyle name="Normal 3 2 2 2 2 3 8" xfId="6355"/>
    <cellStyle name="Normal 3 2 2 2 2 3 8 2" xfId="14075"/>
    <cellStyle name="Normal 3 2 2 2 2 3 9" xfId="8285"/>
    <cellStyle name="Normal 3 2 2 2 2 4" xfId="462"/>
    <cellStyle name="Normal 3 2 2 2 2 4 2" xfId="1010"/>
    <cellStyle name="Normal 3 2 2 2 2 4 2 2" xfId="1998"/>
    <cellStyle name="Normal 3 2 2 2 2 4 2 2 2" xfId="3931"/>
    <cellStyle name="Normal 3 2 2 2 2 4 2 2 2 2" xfId="11741"/>
    <cellStyle name="Normal 3 2 2 2 2 4 2 2 3" xfId="5951"/>
    <cellStyle name="Normal 3 2 2 2 2 4 2 2 3 2" xfId="13671"/>
    <cellStyle name="Normal 3 2 2 2 2 4 2 2 4" xfId="7881"/>
    <cellStyle name="Normal 3 2 2 2 2 4 2 2 4 2" xfId="15601"/>
    <cellStyle name="Normal 3 2 2 2 2 4 2 2 5" xfId="9811"/>
    <cellStyle name="Normal 3 2 2 2 2 4 2 3" xfId="2967"/>
    <cellStyle name="Normal 3 2 2 2 2 4 2 3 2" xfId="10777"/>
    <cellStyle name="Normal 3 2 2 2 2 4 2 4" xfId="4987"/>
    <cellStyle name="Normal 3 2 2 2 2 4 2 4 2" xfId="12707"/>
    <cellStyle name="Normal 3 2 2 2 2 4 2 5" xfId="6917"/>
    <cellStyle name="Normal 3 2 2 2 2 4 2 5 2" xfId="14637"/>
    <cellStyle name="Normal 3 2 2 2 2 4 2 6" xfId="8847"/>
    <cellStyle name="Normal 3 2 2 2 2 4 3" xfId="1516"/>
    <cellStyle name="Normal 3 2 2 2 2 4 3 2" xfId="3449"/>
    <cellStyle name="Normal 3 2 2 2 2 4 3 2 2" xfId="11259"/>
    <cellStyle name="Normal 3 2 2 2 2 4 3 3" xfId="5469"/>
    <cellStyle name="Normal 3 2 2 2 2 4 3 3 2" xfId="13189"/>
    <cellStyle name="Normal 3 2 2 2 2 4 3 4" xfId="7399"/>
    <cellStyle name="Normal 3 2 2 2 2 4 3 4 2" xfId="15119"/>
    <cellStyle name="Normal 3 2 2 2 2 4 3 5" xfId="9329"/>
    <cellStyle name="Normal 3 2 2 2 2 4 4" xfId="2485"/>
    <cellStyle name="Normal 3 2 2 2 2 4 4 2" xfId="10295"/>
    <cellStyle name="Normal 3 2 2 2 2 4 5" xfId="4505"/>
    <cellStyle name="Normal 3 2 2 2 2 4 5 2" xfId="12225"/>
    <cellStyle name="Normal 3 2 2 2 2 4 6" xfId="6435"/>
    <cellStyle name="Normal 3 2 2 2 2 4 6 2" xfId="14155"/>
    <cellStyle name="Normal 3 2 2 2 2 4 7" xfId="8365"/>
    <cellStyle name="Normal 3 2 2 2 2 5" xfId="624"/>
    <cellStyle name="Normal 3 2 2 2 2 5 2" xfId="1171"/>
    <cellStyle name="Normal 3 2 2 2 2 5 2 2" xfId="2158"/>
    <cellStyle name="Normal 3 2 2 2 2 5 2 2 2" xfId="4091"/>
    <cellStyle name="Normal 3 2 2 2 2 5 2 2 2 2" xfId="11901"/>
    <cellStyle name="Normal 3 2 2 2 2 5 2 2 3" xfId="6111"/>
    <cellStyle name="Normal 3 2 2 2 2 5 2 2 3 2" xfId="13831"/>
    <cellStyle name="Normal 3 2 2 2 2 5 2 2 4" xfId="8041"/>
    <cellStyle name="Normal 3 2 2 2 2 5 2 2 4 2" xfId="15761"/>
    <cellStyle name="Normal 3 2 2 2 2 5 2 2 5" xfId="9971"/>
    <cellStyle name="Normal 3 2 2 2 2 5 2 3" xfId="3128"/>
    <cellStyle name="Normal 3 2 2 2 2 5 2 3 2" xfId="10938"/>
    <cellStyle name="Normal 3 2 2 2 2 5 2 4" xfId="5148"/>
    <cellStyle name="Normal 3 2 2 2 2 5 2 4 2" xfId="12868"/>
    <cellStyle name="Normal 3 2 2 2 2 5 2 5" xfId="7078"/>
    <cellStyle name="Normal 3 2 2 2 2 5 2 5 2" xfId="14798"/>
    <cellStyle name="Normal 3 2 2 2 2 5 2 6" xfId="9008"/>
    <cellStyle name="Normal 3 2 2 2 2 5 3" xfId="1677"/>
    <cellStyle name="Normal 3 2 2 2 2 5 3 2" xfId="3610"/>
    <cellStyle name="Normal 3 2 2 2 2 5 3 2 2" xfId="11420"/>
    <cellStyle name="Normal 3 2 2 2 2 5 3 3" xfId="5630"/>
    <cellStyle name="Normal 3 2 2 2 2 5 3 3 2" xfId="13350"/>
    <cellStyle name="Normal 3 2 2 2 2 5 3 4" xfId="7560"/>
    <cellStyle name="Normal 3 2 2 2 2 5 3 4 2" xfId="15280"/>
    <cellStyle name="Normal 3 2 2 2 2 5 3 5" xfId="9490"/>
    <cellStyle name="Normal 3 2 2 2 2 5 4" xfId="2646"/>
    <cellStyle name="Normal 3 2 2 2 2 5 4 2" xfId="10456"/>
    <cellStyle name="Normal 3 2 2 2 2 5 5" xfId="4666"/>
    <cellStyle name="Normal 3 2 2 2 2 5 5 2" xfId="12386"/>
    <cellStyle name="Normal 3 2 2 2 2 5 6" xfId="6596"/>
    <cellStyle name="Normal 3 2 2 2 2 5 6 2" xfId="14316"/>
    <cellStyle name="Normal 3 2 2 2 2 5 7" xfId="8526"/>
    <cellStyle name="Normal 3 2 2 2 2 6" xfId="842"/>
    <cellStyle name="Normal 3 2 2 2 2 6 2" xfId="1838"/>
    <cellStyle name="Normal 3 2 2 2 2 6 2 2" xfId="3771"/>
    <cellStyle name="Normal 3 2 2 2 2 6 2 2 2" xfId="11581"/>
    <cellStyle name="Normal 3 2 2 2 2 6 2 3" xfId="5791"/>
    <cellStyle name="Normal 3 2 2 2 2 6 2 3 2" xfId="13511"/>
    <cellStyle name="Normal 3 2 2 2 2 6 2 4" xfId="7721"/>
    <cellStyle name="Normal 3 2 2 2 2 6 2 4 2" xfId="15441"/>
    <cellStyle name="Normal 3 2 2 2 2 6 2 5" xfId="9651"/>
    <cellStyle name="Normal 3 2 2 2 2 6 3" xfId="2807"/>
    <cellStyle name="Normal 3 2 2 2 2 6 3 2" xfId="10617"/>
    <cellStyle name="Normal 3 2 2 2 2 6 4" xfId="4827"/>
    <cellStyle name="Normal 3 2 2 2 2 6 4 2" xfId="12547"/>
    <cellStyle name="Normal 3 2 2 2 2 6 5" xfId="6757"/>
    <cellStyle name="Normal 3 2 2 2 2 6 5 2" xfId="14477"/>
    <cellStyle name="Normal 3 2 2 2 2 6 6" xfId="8687"/>
    <cellStyle name="Normal 3 2 2 2 2 7" xfId="1356"/>
    <cellStyle name="Normal 3 2 2 2 2 7 2" xfId="3289"/>
    <cellStyle name="Normal 3 2 2 2 2 7 2 2" xfId="11099"/>
    <cellStyle name="Normal 3 2 2 2 2 7 3" xfId="5309"/>
    <cellStyle name="Normal 3 2 2 2 2 7 3 2" xfId="13029"/>
    <cellStyle name="Normal 3 2 2 2 2 7 4" xfId="7239"/>
    <cellStyle name="Normal 3 2 2 2 2 7 4 2" xfId="14959"/>
    <cellStyle name="Normal 3 2 2 2 2 7 5" xfId="9169"/>
    <cellStyle name="Normal 3 2 2 2 2 8" xfId="2325"/>
    <cellStyle name="Normal 3 2 2 2 2 8 2" xfId="10135"/>
    <cellStyle name="Normal 3 2 2 2 2 9" xfId="4345"/>
    <cellStyle name="Normal 3 2 2 2 2 9 2" xfId="12065"/>
    <cellStyle name="Normal 3 2 2 2 3" xfId="322"/>
    <cellStyle name="Normal 3 2 2 2 3 10" xfId="8225"/>
    <cellStyle name="Normal 3 2 2 2 3 2" xfId="402"/>
    <cellStyle name="Normal 3 2 2 2 3 2 2" xfId="562"/>
    <cellStyle name="Normal 3 2 2 2 3 2 2 2" xfId="1110"/>
    <cellStyle name="Normal 3 2 2 2 3 2 2 2 2" xfId="2098"/>
    <cellStyle name="Normal 3 2 2 2 3 2 2 2 2 2" xfId="4031"/>
    <cellStyle name="Normal 3 2 2 2 3 2 2 2 2 2 2" xfId="11841"/>
    <cellStyle name="Normal 3 2 2 2 3 2 2 2 2 3" xfId="6051"/>
    <cellStyle name="Normal 3 2 2 2 3 2 2 2 2 3 2" xfId="13771"/>
    <cellStyle name="Normal 3 2 2 2 3 2 2 2 2 4" xfId="7981"/>
    <cellStyle name="Normal 3 2 2 2 3 2 2 2 2 4 2" xfId="15701"/>
    <cellStyle name="Normal 3 2 2 2 3 2 2 2 2 5" xfId="9911"/>
    <cellStyle name="Normal 3 2 2 2 3 2 2 2 3" xfId="3067"/>
    <cellStyle name="Normal 3 2 2 2 3 2 2 2 3 2" xfId="10877"/>
    <cellStyle name="Normal 3 2 2 2 3 2 2 2 4" xfId="5087"/>
    <cellStyle name="Normal 3 2 2 2 3 2 2 2 4 2" xfId="12807"/>
    <cellStyle name="Normal 3 2 2 2 3 2 2 2 5" xfId="7017"/>
    <cellStyle name="Normal 3 2 2 2 3 2 2 2 5 2" xfId="14737"/>
    <cellStyle name="Normal 3 2 2 2 3 2 2 2 6" xfId="8947"/>
    <cellStyle name="Normal 3 2 2 2 3 2 2 3" xfId="1616"/>
    <cellStyle name="Normal 3 2 2 2 3 2 2 3 2" xfId="3549"/>
    <cellStyle name="Normal 3 2 2 2 3 2 2 3 2 2" xfId="11359"/>
    <cellStyle name="Normal 3 2 2 2 3 2 2 3 3" xfId="5569"/>
    <cellStyle name="Normal 3 2 2 2 3 2 2 3 3 2" xfId="13289"/>
    <cellStyle name="Normal 3 2 2 2 3 2 2 3 4" xfId="7499"/>
    <cellStyle name="Normal 3 2 2 2 3 2 2 3 4 2" xfId="15219"/>
    <cellStyle name="Normal 3 2 2 2 3 2 2 3 5" xfId="9429"/>
    <cellStyle name="Normal 3 2 2 2 3 2 2 4" xfId="2585"/>
    <cellStyle name="Normal 3 2 2 2 3 2 2 4 2" xfId="10395"/>
    <cellStyle name="Normal 3 2 2 2 3 2 2 5" xfId="4605"/>
    <cellStyle name="Normal 3 2 2 2 3 2 2 5 2" xfId="12325"/>
    <cellStyle name="Normal 3 2 2 2 3 2 2 6" xfId="6535"/>
    <cellStyle name="Normal 3 2 2 2 3 2 2 6 2" xfId="14255"/>
    <cellStyle name="Normal 3 2 2 2 3 2 2 7" xfId="8465"/>
    <cellStyle name="Normal 3 2 2 2 3 2 3" xfId="724"/>
    <cellStyle name="Normal 3 2 2 2 3 2 3 2" xfId="1271"/>
    <cellStyle name="Normal 3 2 2 2 3 2 3 2 2" xfId="2258"/>
    <cellStyle name="Normal 3 2 2 2 3 2 3 2 2 2" xfId="4191"/>
    <cellStyle name="Normal 3 2 2 2 3 2 3 2 2 2 2" xfId="12001"/>
    <cellStyle name="Normal 3 2 2 2 3 2 3 2 2 3" xfId="6211"/>
    <cellStyle name="Normal 3 2 2 2 3 2 3 2 2 3 2" xfId="13931"/>
    <cellStyle name="Normal 3 2 2 2 3 2 3 2 2 4" xfId="8141"/>
    <cellStyle name="Normal 3 2 2 2 3 2 3 2 2 4 2" xfId="15861"/>
    <cellStyle name="Normal 3 2 2 2 3 2 3 2 2 5" xfId="10071"/>
    <cellStyle name="Normal 3 2 2 2 3 2 3 2 3" xfId="3228"/>
    <cellStyle name="Normal 3 2 2 2 3 2 3 2 3 2" xfId="11038"/>
    <cellStyle name="Normal 3 2 2 2 3 2 3 2 4" xfId="5248"/>
    <cellStyle name="Normal 3 2 2 2 3 2 3 2 4 2" xfId="12968"/>
    <cellStyle name="Normal 3 2 2 2 3 2 3 2 5" xfId="7178"/>
    <cellStyle name="Normal 3 2 2 2 3 2 3 2 5 2" xfId="14898"/>
    <cellStyle name="Normal 3 2 2 2 3 2 3 2 6" xfId="9108"/>
    <cellStyle name="Normal 3 2 2 2 3 2 3 3" xfId="1777"/>
    <cellStyle name="Normal 3 2 2 2 3 2 3 3 2" xfId="3710"/>
    <cellStyle name="Normal 3 2 2 2 3 2 3 3 2 2" xfId="11520"/>
    <cellStyle name="Normal 3 2 2 2 3 2 3 3 3" xfId="5730"/>
    <cellStyle name="Normal 3 2 2 2 3 2 3 3 3 2" xfId="13450"/>
    <cellStyle name="Normal 3 2 2 2 3 2 3 3 4" xfId="7660"/>
    <cellStyle name="Normal 3 2 2 2 3 2 3 3 4 2" xfId="15380"/>
    <cellStyle name="Normal 3 2 2 2 3 2 3 3 5" xfId="9590"/>
    <cellStyle name="Normal 3 2 2 2 3 2 3 4" xfId="2746"/>
    <cellStyle name="Normal 3 2 2 2 3 2 3 4 2" xfId="10556"/>
    <cellStyle name="Normal 3 2 2 2 3 2 3 5" xfId="4766"/>
    <cellStyle name="Normal 3 2 2 2 3 2 3 5 2" xfId="12486"/>
    <cellStyle name="Normal 3 2 2 2 3 2 3 6" xfId="6696"/>
    <cellStyle name="Normal 3 2 2 2 3 2 3 6 2" xfId="14416"/>
    <cellStyle name="Normal 3 2 2 2 3 2 3 7" xfId="8626"/>
    <cellStyle name="Normal 3 2 2 2 3 2 4" xfId="950"/>
    <cellStyle name="Normal 3 2 2 2 3 2 4 2" xfId="1938"/>
    <cellStyle name="Normal 3 2 2 2 3 2 4 2 2" xfId="3871"/>
    <cellStyle name="Normal 3 2 2 2 3 2 4 2 2 2" xfId="11681"/>
    <cellStyle name="Normal 3 2 2 2 3 2 4 2 3" xfId="5891"/>
    <cellStyle name="Normal 3 2 2 2 3 2 4 2 3 2" xfId="13611"/>
    <cellStyle name="Normal 3 2 2 2 3 2 4 2 4" xfId="7821"/>
    <cellStyle name="Normal 3 2 2 2 3 2 4 2 4 2" xfId="15541"/>
    <cellStyle name="Normal 3 2 2 2 3 2 4 2 5" xfId="9751"/>
    <cellStyle name="Normal 3 2 2 2 3 2 4 3" xfId="2907"/>
    <cellStyle name="Normal 3 2 2 2 3 2 4 3 2" xfId="10717"/>
    <cellStyle name="Normal 3 2 2 2 3 2 4 4" xfId="4927"/>
    <cellStyle name="Normal 3 2 2 2 3 2 4 4 2" xfId="12647"/>
    <cellStyle name="Normal 3 2 2 2 3 2 4 5" xfId="6857"/>
    <cellStyle name="Normal 3 2 2 2 3 2 4 5 2" xfId="14577"/>
    <cellStyle name="Normal 3 2 2 2 3 2 4 6" xfId="8787"/>
    <cellStyle name="Normal 3 2 2 2 3 2 5" xfId="1456"/>
    <cellStyle name="Normal 3 2 2 2 3 2 5 2" xfId="3389"/>
    <cellStyle name="Normal 3 2 2 2 3 2 5 2 2" xfId="11199"/>
    <cellStyle name="Normal 3 2 2 2 3 2 5 3" xfId="5409"/>
    <cellStyle name="Normal 3 2 2 2 3 2 5 3 2" xfId="13129"/>
    <cellStyle name="Normal 3 2 2 2 3 2 5 4" xfId="7339"/>
    <cellStyle name="Normal 3 2 2 2 3 2 5 4 2" xfId="15059"/>
    <cellStyle name="Normal 3 2 2 2 3 2 5 5" xfId="9269"/>
    <cellStyle name="Normal 3 2 2 2 3 2 6" xfId="2425"/>
    <cellStyle name="Normal 3 2 2 2 3 2 6 2" xfId="10235"/>
    <cellStyle name="Normal 3 2 2 2 3 2 7" xfId="4445"/>
    <cellStyle name="Normal 3 2 2 2 3 2 7 2" xfId="12165"/>
    <cellStyle name="Normal 3 2 2 2 3 2 8" xfId="6375"/>
    <cellStyle name="Normal 3 2 2 2 3 2 8 2" xfId="14095"/>
    <cellStyle name="Normal 3 2 2 2 3 2 9" xfId="8305"/>
    <cellStyle name="Normal 3 2 2 2 3 3" xfId="482"/>
    <cellStyle name="Normal 3 2 2 2 3 3 2" xfId="1030"/>
    <cellStyle name="Normal 3 2 2 2 3 3 2 2" xfId="2018"/>
    <cellStyle name="Normal 3 2 2 2 3 3 2 2 2" xfId="3951"/>
    <cellStyle name="Normal 3 2 2 2 3 3 2 2 2 2" xfId="11761"/>
    <cellStyle name="Normal 3 2 2 2 3 3 2 2 3" xfId="5971"/>
    <cellStyle name="Normal 3 2 2 2 3 3 2 2 3 2" xfId="13691"/>
    <cellStyle name="Normal 3 2 2 2 3 3 2 2 4" xfId="7901"/>
    <cellStyle name="Normal 3 2 2 2 3 3 2 2 4 2" xfId="15621"/>
    <cellStyle name="Normal 3 2 2 2 3 3 2 2 5" xfId="9831"/>
    <cellStyle name="Normal 3 2 2 2 3 3 2 3" xfId="2987"/>
    <cellStyle name="Normal 3 2 2 2 3 3 2 3 2" xfId="10797"/>
    <cellStyle name="Normal 3 2 2 2 3 3 2 4" xfId="5007"/>
    <cellStyle name="Normal 3 2 2 2 3 3 2 4 2" xfId="12727"/>
    <cellStyle name="Normal 3 2 2 2 3 3 2 5" xfId="6937"/>
    <cellStyle name="Normal 3 2 2 2 3 3 2 5 2" xfId="14657"/>
    <cellStyle name="Normal 3 2 2 2 3 3 2 6" xfId="8867"/>
    <cellStyle name="Normal 3 2 2 2 3 3 3" xfId="1536"/>
    <cellStyle name="Normal 3 2 2 2 3 3 3 2" xfId="3469"/>
    <cellStyle name="Normal 3 2 2 2 3 3 3 2 2" xfId="11279"/>
    <cellStyle name="Normal 3 2 2 2 3 3 3 3" xfId="5489"/>
    <cellStyle name="Normal 3 2 2 2 3 3 3 3 2" xfId="13209"/>
    <cellStyle name="Normal 3 2 2 2 3 3 3 4" xfId="7419"/>
    <cellStyle name="Normal 3 2 2 2 3 3 3 4 2" xfId="15139"/>
    <cellStyle name="Normal 3 2 2 2 3 3 3 5" xfId="9349"/>
    <cellStyle name="Normal 3 2 2 2 3 3 4" xfId="2505"/>
    <cellStyle name="Normal 3 2 2 2 3 3 4 2" xfId="10315"/>
    <cellStyle name="Normal 3 2 2 2 3 3 5" xfId="4525"/>
    <cellStyle name="Normal 3 2 2 2 3 3 5 2" xfId="12245"/>
    <cellStyle name="Normal 3 2 2 2 3 3 6" xfId="6455"/>
    <cellStyle name="Normal 3 2 2 2 3 3 6 2" xfId="14175"/>
    <cellStyle name="Normal 3 2 2 2 3 3 7" xfId="8385"/>
    <cellStyle name="Normal 3 2 2 2 3 4" xfId="644"/>
    <cellStyle name="Normal 3 2 2 2 3 4 2" xfId="1191"/>
    <cellStyle name="Normal 3 2 2 2 3 4 2 2" xfId="2178"/>
    <cellStyle name="Normal 3 2 2 2 3 4 2 2 2" xfId="4111"/>
    <cellStyle name="Normal 3 2 2 2 3 4 2 2 2 2" xfId="11921"/>
    <cellStyle name="Normal 3 2 2 2 3 4 2 2 3" xfId="6131"/>
    <cellStyle name="Normal 3 2 2 2 3 4 2 2 3 2" xfId="13851"/>
    <cellStyle name="Normal 3 2 2 2 3 4 2 2 4" xfId="8061"/>
    <cellStyle name="Normal 3 2 2 2 3 4 2 2 4 2" xfId="15781"/>
    <cellStyle name="Normal 3 2 2 2 3 4 2 2 5" xfId="9991"/>
    <cellStyle name="Normal 3 2 2 2 3 4 2 3" xfId="3148"/>
    <cellStyle name="Normal 3 2 2 2 3 4 2 3 2" xfId="10958"/>
    <cellStyle name="Normal 3 2 2 2 3 4 2 4" xfId="5168"/>
    <cellStyle name="Normal 3 2 2 2 3 4 2 4 2" xfId="12888"/>
    <cellStyle name="Normal 3 2 2 2 3 4 2 5" xfId="7098"/>
    <cellStyle name="Normal 3 2 2 2 3 4 2 5 2" xfId="14818"/>
    <cellStyle name="Normal 3 2 2 2 3 4 2 6" xfId="9028"/>
    <cellStyle name="Normal 3 2 2 2 3 4 3" xfId="1697"/>
    <cellStyle name="Normal 3 2 2 2 3 4 3 2" xfId="3630"/>
    <cellStyle name="Normal 3 2 2 2 3 4 3 2 2" xfId="11440"/>
    <cellStyle name="Normal 3 2 2 2 3 4 3 3" xfId="5650"/>
    <cellStyle name="Normal 3 2 2 2 3 4 3 3 2" xfId="13370"/>
    <cellStyle name="Normal 3 2 2 2 3 4 3 4" xfId="7580"/>
    <cellStyle name="Normal 3 2 2 2 3 4 3 4 2" xfId="15300"/>
    <cellStyle name="Normal 3 2 2 2 3 4 3 5" xfId="9510"/>
    <cellStyle name="Normal 3 2 2 2 3 4 4" xfId="2666"/>
    <cellStyle name="Normal 3 2 2 2 3 4 4 2" xfId="10476"/>
    <cellStyle name="Normal 3 2 2 2 3 4 5" xfId="4686"/>
    <cellStyle name="Normal 3 2 2 2 3 4 5 2" xfId="12406"/>
    <cellStyle name="Normal 3 2 2 2 3 4 6" xfId="6616"/>
    <cellStyle name="Normal 3 2 2 2 3 4 6 2" xfId="14336"/>
    <cellStyle name="Normal 3 2 2 2 3 4 7" xfId="8546"/>
    <cellStyle name="Normal 3 2 2 2 3 5" xfId="870"/>
    <cellStyle name="Normal 3 2 2 2 3 5 2" xfId="1858"/>
    <cellStyle name="Normal 3 2 2 2 3 5 2 2" xfId="3791"/>
    <cellStyle name="Normal 3 2 2 2 3 5 2 2 2" xfId="11601"/>
    <cellStyle name="Normal 3 2 2 2 3 5 2 3" xfId="5811"/>
    <cellStyle name="Normal 3 2 2 2 3 5 2 3 2" xfId="13531"/>
    <cellStyle name="Normal 3 2 2 2 3 5 2 4" xfId="7741"/>
    <cellStyle name="Normal 3 2 2 2 3 5 2 4 2" xfId="15461"/>
    <cellStyle name="Normal 3 2 2 2 3 5 2 5" xfId="9671"/>
    <cellStyle name="Normal 3 2 2 2 3 5 3" xfId="2827"/>
    <cellStyle name="Normal 3 2 2 2 3 5 3 2" xfId="10637"/>
    <cellStyle name="Normal 3 2 2 2 3 5 4" xfId="4847"/>
    <cellStyle name="Normal 3 2 2 2 3 5 4 2" xfId="12567"/>
    <cellStyle name="Normal 3 2 2 2 3 5 5" xfId="6777"/>
    <cellStyle name="Normal 3 2 2 2 3 5 5 2" xfId="14497"/>
    <cellStyle name="Normal 3 2 2 2 3 5 6" xfId="8707"/>
    <cellStyle name="Normal 3 2 2 2 3 6" xfId="1376"/>
    <cellStyle name="Normal 3 2 2 2 3 6 2" xfId="3309"/>
    <cellStyle name="Normal 3 2 2 2 3 6 2 2" xfId="11119"/>
    <cellStyle name="Normal 3 2 2 2 3 6 3" xfId="5329"/>
    <cellStyle name="Normal 3 2 2 2 3 6 3 2" xfId="13049"/>
    <cellStyle name="Normal 3 2 2 2 3 6 4" xfId="7259"/>
    <cellStyle name="Normal 3 2 2 2 3 6 4 2" xfId="14979"/>
    <cellStyle name="Normal 3 2 2 2 3 6 5" xfId="9189"/>
    <cellStyle name="Normal 3 2 2 2 3 7" xfId="2345"/>
    <cellStyle name="Normal 3 2 2 2 3 7 2" xfId="10155"/>
    <cellStyle name="Normal 3 2 2 2 3 8" xfId="4365"/>
    <cellStyle name="Normal 3 2 2 2 3 8 2" xfId="12085"/>
    <cellStyle name="Normal 3 2 2 2 3 9" xfId="6295"/>
    <cellStyle name="Normal 3 2 2 2 3 9 2" xfId="14015"/>
    <cellStyle name="Normal 3 2 2 2 4" xfId="362"/>
    <cellStyle name="Normal 3 2 2 2 4 2" xfId="522"/>
    <cellStyle name="Normal 3 2 2 2 4 2 2" xfId="1070"/>
    <cellStyle name="Normal 3 2 2 2 4 2 2 2" xfId="2058"/>
    <cellStyle name="Normal 3 2 2 2 4 2 2 2 2" xfId="3991"/>
    <cellStyle name="Normal 3 2 2 2 4 2 2 2 2 2" xfId="11801"/>
    <cellStyle name="Normal 3 2 2 2 4 2 2 2 3" xfId="6011"/>
    <cellStyle name="Normal 3 2 2 2 4 2 2 2 3 2" xfId="13731"/>
    <cellStyle name="Normal 3 2 2 2 4 2 2 2 4" xfId="7941"/>
    <cellStyle name="Normal 3 2 2 2 4 2 2 2 4 2" xfId="15661"/>
    <cellStyle name="Normal 3 2 2 2 4 2 2 2 5" xfId="9871"/>
    <cellStyle name="Normal 3 2 2 2 4 2 2 3" xfId="3027"/>
    <cellStyle name="Normal 3 2 2 2 4 2 2 3 2" xfId="10837"/>
    <cellStyle name="Normal 3 2 2 2 4 2 2 4" xfId="5047"/>
    <cellStyle name="Normal 3 2 2 2 4 2 2 4 2" xfId="12767"/>
    <cellStyle name="Normal 3 2 2 2 4 2 2 5" xfId="6977"/>
    <cellStyle name="Normal 3 2 2 2 4 2 2 5 2" xfId="14697"/>
    <cellStyle name="Normal 3 2 2 2 4 2 2 6" xfId="8907"/>
    <cellStyle name="Normal 3 2 2 2 4 2 3" xfId="1576"/>
    <cellStyle name="Normal 3 2 2 2 4 2 3 2" xfId="3509"/>
    <cellStyle name="Normal 3 2 2 2 4 2 3 2 2" xfId="11319"/>
    <cellStyle name="Normal 3 2 2 2 4 2 3 3" xfId="5529"/>
    <cellStyle name="Normal 3 2 2 2 4 2 3 3 2" xfId="13249"/>
    <cellStyle name="Normal 3 2 2 2 4 2 3 4" xfId="7459"/>
    <cellStyle name="Normal 3 2 2 2 4 2 3 4 2" xfId="15179"/>
    <cellStyle name="Normal 3 2 2 2 4 2 3 5" xfId="9389"/>
    <cellStyle name="Normal 3 2 2 2 4 2 4" xfId="2545"/>
    <cellStyle name="Normal 3 2 2 2 4 2 4 2" xfId="10355"/>
    <cellStyle name="Normal 3 2 2 2 4 2 5" xfId="4565"/>
    <cellStyle name="Normal 3 2 2 2 4 2 5 2" xfId="12285"/>
    <cellStyle name="Normal 3 2 2 2 4 2 6" xfId="6495"/>
    <cellStyle name="Normal 3 2 2 2 4 2 6 2" xfId="14215"/>
    <cellStyle name="Normal 3 2 2 2 4 2 7" xfId="8425"/>
    <cellStyle name="Normal 3 2 2 2 4 3" xfId="684"/>
    <cellStyle name="Normal 3 2 2 2 4 3 2" xfId="1231"/>
    <cellStyle name="Normal 3 2 2 2 4 3 2 2" xfId="2218"/>
    <cellStyle name="Normal 3 2 2 2 4 3 2 2 2" xfId="4151"/>
    <cellStyle name="Normal 3 2 2 2 4 3 2 2 2 2" xfId="11961"/>
    <cellStyle name="Normal 3 2 2 2 4 3 2 2 3" xfId="6171"/>
    <cellStyle name="Normal 3 2 2 2 4 3 2 2 3 2" xfId="13891"/>
    <cellStyle name="Normal 3 2 2 2 4 3 2 2 4" xfId="8101"/>
    <cellStyle name="Normal 3 2 2 2 4 3 2 2 4 2" xfId="15821"/>
    <cellStyle name="Normal 3 2 2 2 4 3 2 2 5" xfId="10031"/>
    <cellStyle name="Normal 3 2 2 2 4 3 2 3" xfId="3188"/>
    <cellStyle name="Normal 3 2 2 2 4 3 2 3 2" xfId="10998"/>
    <cellStyle name="Normal 3 2 2 2 4 3 2 4" xfId="5208"/>
    <cellStyle name="Normal 3 2 2 2 4 3 2 4 2" xfId="12928"/>
    <cellStyle name="Normal 3 2 2 2 4 3 2 5" xfId="7138"/>
    <cellStyle name="Normal 3 2 2 2 4 3 2 5 2" xfId="14858"/>
    <cellStyle name="Normal 3 2 2 2 4 3 2 6" xfId="9068"/>
    <cellStyle name="Normal 3 2 2 2 4 3 3" xfId="1737"/>
    <cellStyle name="Normal 3 2 2 2 4 3 3 2" xfId="3670"/>
    <cellStyle name="Normal 3 2 2 2 4 3 3 2 2" xfId="11480"/>
    <cellStyle name="Normal 3 2 2 2 4 3 3 3" xfId="5690"/>
    <cellStyle name="Normal 3 2 2 2 4 3 3 3 2" xfId="13410"/>
    <cellStyle name="Normal 3 2 2 2 4 3 3 4" xfId="7620"/>
    <cellStyle name="Normal 3 2 2 2 4 3 3 4 2" xfId="15340"/>
    <cellStyle name="Normal 3 2 2 2 4 3 3 5" xfId="9550"/>
    <cellStyle name="Normal 3 2 2 2 4 3 4" xfId="2706"/>
    <cellStyle name="Normal 3 2 2 2 4 3 4 2" xfId="10516"/>
    <cellStyle name="Normal 3 2 2 2 4 3 5" xfId="4726"/>
    <cellStyle name="Normal 3 2 2 2 4 3 5 2" xfId="12446"/>
    <cellStyle name="Normal 3 2 2 2 4 3 6" xfId="6656"/>
    <cellStyle name="Normal 3 2 2 2 4 3 6 2" xfId="14376"/>
    <cellStyle name="Normal 3 2 2 2 4 3 7" xfId="8586"/>
    <cellStyle name="Normal 3 2 2 2 4 4" xfId="910"/>
    <cellStyle name="Normal 3 2 2 2 4 4 2" xfId="1898"/>
    <cellStyle name="Normal 3 2 2 2 4 4 2 2" xfId="3831"/>
    <cellStyle name="Normal 3 2 2 2 4 4 2 2 2" xfId="11641"/>
    <cellStyle name="Normal 3 2 2 2 4 4 2 3" xfId="5851"/>
    <cellStyle name="Normal 3 2 2 2 4 4 2 3 2" xfId="13571"/>
    <cellStyle name="Normal 3 2 2 2 4 4 2 4" xfId="7781"/>
    <cellStyle name="Normal 3 2 2 2 4 4 2 4 2" xfId="15501"/>
    <cellStyle name="Normal 3 2 2 2 4 4 2 5" xfId="9711"/>
    <cellStyle name="Normal 3 2 2 2 4 4 3" xfId="2867"/>
    <cellStyle name="Normal 3 2 2 2 4 4 3 2" xfId="10677"/>
    <cellStyle name="Normal 3 2 2 2 4 4 4" xfId="4887"/>
    <cellStyle name="Normal 3 2 2 2 4 4 4 2" xfId="12607"/>
    <cellStyle name="Normal 3 2 2 2 4 4 5" xfId="6817"/>
    <cellStyle name="Normal 3 2 2 2 4 4 5 2" xfId="14537"/>
    <cellStyle name="Normal 3 2 2 2 4 4 6" xfId="8747"/>
    <cellStyle name="Normal 3 2 2 2 4 5" xfId="1416"/>
    <cellStyle name="Normal 3 2 2 2 4 5 2" xfId="3349"/>
    <cellStyle name="Normal 3 2 2 2 4 5 2 2" xfId="11159"/>
    <cellStyle name="Normal 3 2 2 2 4 5 3" xfId="5369"/>
    <cellStyle name="Normal 3 2 2 2 4 5 3 2" xfId="13089"/>
    <cellStyle name="Normal 3 2 2 2 4 5 4" xfId="7299"/>
    <cellStyle name="Normal 3 2 2 2 4 5 4 2" xfId="15019"/>
    <cellStyle name="Normal 3 2 2 2 4 5 5" xfId="9229"/>
    <cellStyle name="Normal 3 2 2 2 4 6" xfId="2385"/>
    <cellStyle name="Normal 3 2 2 2 4 6 2" xfId="10195"/>
    <cellStyle name="Normal 3 2 2 2 4 7" xfId="4405"/>
    <cellStyle name="Normal 3 2 2 2 4 7 2" xfId="12125"/>
    <cellStyle name="Normal 3 2 2 2 4 8" xfId="6335"/>
    <cellStyle name="Normal 3 2 2 2 4 8 2" xfId="14055"/>
    <cellStyle name="Normal 3 2 2 2 4 9" xfId="8265"/>
    <cellStyle name="Normal 3 2 2 2 5" xfId="442"/>
    <cellStyle name="Normal 3 2 2 2 5 2" xfId="990"/>
    <cellStyle name="Normal 3 2 2 2 5 2 2" xfId="1978"/>
    <cellStyle name="Normal 3 2 2 2 5 2 2 2" xfId="3911"/>
    <cellStyle name="Normal 3 2 2 2 5 2 2 2 2" xfId="11721"/>
    <cellStyle name="Normal 3 2 2 2 5 2 2 3" xfId="5931"/>
    <cellStyle name="Normal 3 2 2 2 5 2 2 3 2" xfId="13651"/>
    <cellStyle name="Normal 3 2 2 2 5 2 2 4" xfId="7861"/>
    <cellStyle name="Normal 3 2 2 2 5 2 2 4 2" xfId="15581"/>
    <cellStyle name="Normal 3 2 2 2 5 2 2 5" xfId="9791"/>
    <cellStyle name="Normal 3 2 2 2 5 2 3" xfId="2947"/>
    <cellStyle name="Normal 3 2 2 2 5 2 3 2" xfId="10757"/>
    <cellStyle name="Normal 3 2 2 2 5 2 4" xfId="4967"/>
    <cellStyle name="Normal 3 2 2 2 5 2 4 2" xfId="12687"/>
    <cellStyle name="Normal 3 2 2 2 5 2 5" xfId="6897"/>
    <cellStyle name="Normal 3 2 2 2 5 2 5 2" xfId="14617"/>
    <cellStyle name="Normal 3 2 2 2 5 2 6" xfId="8827"/>
    <cellStyle name="Normal 3 2 2 2 5 3" xfId="1496"/>
    <cellStyle name="Normal 3 2 2 2 5 3 2" xfId="3429"/>
    <cellStyle name="Normal 3 2 2 2 5 3 2 2" xfId="11239"/>
    <cellStyle name="Normal 3 2 2 2 5 3 3" xfId="5449"/>
    <cellStyle name="Normal 3 2 2 2 5 3 3 2" xfId="13169"/>
    <cellStyle name="Normal 3 2 2 2 5 3 4" xfId="7379"/>
    <cellStyle name="Normal 3 2 2 2 5 3 4 2" xfId="15099"/>
    <cellStyle name="Normal 3 2 2 2 5 3 5" xfId="9309"/>
    <cellStyle name="Normal 3 2 2 2 5 4" xfId="2465"/>
    <cellStyle name="Normal 3 2 2 2 5 4 2" xfId="10275"/>
    <cellStyle name="Normal 3 2 2 2 5 5" xfId="4485"/>
    <cellStyle name="Normal 3 2 2 2 5 5 2" xfId="12205"/>
    <cellStyle name="Normal 3 2 2 2 5 6" xfId="6415"/>
    <cellStyle name="Normal 3 2 2 2 5 6 2" xfId="14135"/>
    <cellStyle name="Normal 3 2 2 2 5 7" xfId="8345"/>
    <cellStyle name="Normal 3 2 2 2 6" xfId="604"/>
    <cellStyle name="Normal 3 2 2 2 6 2" xfId="1151"/>
    <cellStyle name="Normal 3 2 2 2 6 2 2" xfId="2138"/>
    <cellStyle name="Normal 3 2 2 2 6 2 2 2" xfId="4071"/>
    <cellStyle name="Normal 3 2 2 2 6 2 2 2 2" xfId="11881"/>
    <cellStyle name="Normal 3 2 2 2 6 2 2 3" xfId="6091"/>
    <cellStyle name="Normal 3 2 2 2 6 2 2 3 2" xfId="13811"/>
    <cellStyle name="Normal 3 2 2 2 6 2 2 4" xfId="8021"/>
    <cellStyle name="Normal 3 2 2 2 6 2 2 4 2" xfId="15741"/>
    <cellStyle name="Normal 3 2 2 2 6 2 2 5" xfId="9951"/>
    <cellStyle name="Normal 3 2 2 2 6 2 3" xfId="3108"/>
    <cellStyle name="Normal 3 2 2 2 6 2 3 2" xfId="10918"/>
    <cellStyle name="Normal 3 2 2 2 6 2 4" xfId="5128"/>
    <cellStyle name="Normal 3 2 2 2 6 2 4 2" xfId="12848"/>
    <cellStyle name="Normal 3 2 2 2 6 2 5" xfId="7058"/>
    <cellStyle name="Normal 3 2 2 2 6 2 5 2" xfId="14778"/>
    <cellStyle name="Normal 3 2 2 2 6 2 6" xfId="8988"/>
    <cellStyle name="Normal 3 2 2 2 6 3" xfId="1657"/>
    <cellStyle name="Normal 3 2 2 2 6 3 2" xfId="3590"/>
    <cellStyle name="Normal 3 2 2 2 6 3 2 2" xfId="11400"/>
    <cellStyle name="Normal 3 2 2 2 6 3 3" xfId="5610"/>
    <cellStyle name="Normal 3 2 2 2 6 3 3 2" xfId="13330"/>
    <cellStyle name="Normal 3 2 2 2 6 3 4" xfId="7540"/>
    <cellStyle name="Normal 3 2 2 2 6 3 4 2" xfId="15260"/>
    <cellStyle name="Normal 3 2 2 2 6 3 5" xfId="9470"/>
    <cellStyle name="Normal 3 2 2 2 6 4" xfId="2626"/>
    <cellStyle name="Normal 3 2 2 2 6 4 2" xfId="10436"/>
    <cellStyle name="Normal 3 2 2 2 6 5" xfId="4646"/>
    <cellStyle name="Normal 3 2 2 2 6 5 2" xfId="12366"/>
    <cellStyle name="Normal 3 2 2 2 6 6" xfId="6576"/>
    <cellStyle name="Normal 3 2 2 2 6 6 2" xfId="14296"/>
    <cellStyle name="Normal 3 2 2 2 6 7" xfId="8506"/>
    <cellStyle name="Normal 3 2 2 2 7" xfId="820"/>
    <cellStyle name="Normal 3 2 2 2 7 2" xfId="1818"/>
    <cellStyle name="Normal 3 2 2 2 7 2 2" xfId="3751"/>
    <cellStyle name="Normal 3 2 2 2 7 2 2 2" xfId="11561"/>
    <cellStyle name="Normal 3 2 2 2 7 2 3" xfId="5771"/>
    <cellStyle name="Normal 3 2 2 2 7 2 3 2" xfId="13491"/>
    <cellStyle name="Normal 3 2 2 2 7 2 4" xfId="7701"/>
    <cellStyle name="Normal 3 2 2 2 7 2 4 2" xfId="15421"/>
    <cellStyle name="Normal 3 2 2 2 7 2 5" xfId="9631"/>
    <cellStyle name="Normal 3 2 2 2 7 3" xfId="2787"/>
    <cellStyle name="Normal 3 2 2 2 7 3 2" xfId="10597"/>
    <cellStyle name="Normal 3 2 2 2 7 4" xfId="4807"/>
    <cellStyle name="Normal 3 2 2 2 7 4 2" xfId="12527"/>
    <cellStyle name="Normal 3 2 2 2 7 5" xfId="6737"/>
    <cellStyle name="Normal 3 2 2 2 7 5 2" xfId="14457"/>
    <cellStyle name="Normal 3 2 2 2 7 6" xfId="8667"/>
    <cellStyle name="Normal 3 2 2 2 8" xfId="1336"/>
    <cellStyle name="Normal 3 2 2 2 8 2" xfId="3269"/>
    <cellStyle name="Normal 3 2 2 2 8 2 2" xfId="11079"/>
    <cellStyle name="Normal 3 2 2 2 8 3" xfId="5289"/>
    <cellStyle name="Normal 3 2 2 2 8 3 2" xfId="13009"/>
    <cellStyle name="Normal 3 2 2 2 8 4" xfId="7219"/>
    <cellStyle name="Normal 3 2 2 2 8 4 2" xfId="14939"/>
    <cellStyle name="Normal 3 2 2 2 8 5" xfId="9149"/>
    <cellStyle name="Normal 3 2 2 2 9" xfId="2305"/>
    <cellStyle name="Normal 3 2 2 2 9 2" xfId="10115"/>
    <cellStyle name="Normal 3 2 2 3" xfId="247"/>
    <cellStyle name="Normal 3 2 2 3 10" xfId="6265"/>
    <cellStyle name="Normal 3 2 2 3 10 2" xfId="13985"/>
    <cellStyle name="Normal 3 2 2 3 11" xfId="8195"/>
    <cellStyle name="Normal 3 2 2 3 2" xfId="332"/>
    <cellStyle name="Normal 3 2 2 3 2 10" xfId="8235"/>
    <cellStyle name="Normal 3 2 2 3 2 2" xfId="412"/>
    <cellStyle name="Normal 3 2 2 3 2 2 2" xfId="572"/>
    <cellStyle name="Normal 3 2 2 3 2 2 2 2" xfId="1120"/>
    <cellStyle name="Normal 3 2 2 3 2 2 2 2 2" xfId="2108"/>
    <cellStyle name="Normal 3 2 2 3 2 2 2 2 2 2" xfId="4041"/>
    <cellStyle name="Normal 3 2 2 3 2 2 2 2 2 2 2" xfId="11851"/>
    <cellStyle name="Normal 3 2 2 3 2 2 2 2 2 3" xfId="6061"/>
    <cellStyle name="Normal 3 2 2 3 2 2 2 2 2 3 2" xfId="13781"/>
    <cellStyle name="Normal 3 2 2 3 2 2 2 2 2 4" xfId="7991"/>
    <cellStyle name="Normal 3 2 2 3 2 2 2 2 2 4 2" xfId="15711"/>
    <cellStyle name="Normal 3 2 2 3 2 2 2 2 2 5" xfId="9921"/>
    <cellStyle name="Normal 3 2 2 3 2 2 2 2 3" xfId="3077"/>
    <cellStyle name="Normal 3 2 2 3 2 2 2 2 3 2" xfId="10887"/>
    <cellStyle name="Normal 3 2 2 3 2 2 2 2 4" xfId="5097"/>
    <cellStyle name="Normal 3 2 2 3 2 2 2 2 4 2" xfId="12817"/>
    <cellStyle name="Normal 3 2 2 3 2 2 2 2 5" xfId="7027"/>
    <cellStyle name="Normal 3 2 2 3 2 2 2 2 5 2" xfId="14747"/>
    <cellStyle name="Normal 3 2 2 3 2 2 2 2 6" xfId="8957"/>
    <cellStyle name="Normal 3 2 2 3 2 2 2 3" xfId="1626"/>
    <cellStyle name="Normal 3 2 2 3 2 2 2 3 2" xfId="3559"/>
    <cellStyle name="Normal 3 2 2 3 2 2 2 3 2 2" xfId="11369"/>
    <cellStyle name="Normal 3 2 2 3 2 2 2 3 3" xfId="5579"/>
    <cellStyle name="Normal 3 2 2 3 2 2 2 3 3 2" xfId="13299"/>
    <cellStyle name="Normal 3 2 2 3 2 2 2 3 4" xfId="7509"/>
    <cellStyle name="Normal 3 2 2 3 2 2 2 3 4 2" xfId="15229"/>
    <cellStyle name="Normal 3 2 2 3 2 2 2 3 5" xfId="9439"/>
    <cellStyle name="Normal 3 2 2 3 2 2 2 4" xfId="2595"/>
    <cellStyle name="Normal 3 2 2 3 2 2 2 4 2" xfId="10405"/>
    <cellStyle name="Normal 3 2 2 3 2 2 2 5" xfId="4615"/>
    <cellStyle name="Normal 3 2 2 3 2 2 2 5 2" xfId="12335"/>
    <cellStyle name="Normal 3 2 2 3 2 2 2 6" xfId="6545"/>
    <cellStyle name="Normal 3 2 2 3 2 2 2 6 2" xfId="14265"/>
    <cellStyle name="Normal 3 2 2 3 2 2 2 7" xfId="8475"/>
    <cellStyle name="Normal 3 2 2 3 2 2 3" xfId="734"/>
    <cellStyle name="Normal 3 2 2 3 2 2 3 2" xfId="1281"/>
    <cellStyle name="Normal 3 2 2 3 2 2 3 2 2" xfId="2268"/>
    <cellStyle name="Normal 3 2 2 3 2 2 3 2 2 2" xfId="4201"/>
    <cellStyle name="Normal 3 2 2 3 2 2 3 2 2 2 2" xfId="12011"/>
    <cellStyle name="Normal 3 2 2 3 2 2 3 2 2 3" xfId="6221"/>
    <cellStyle name="Normal 3 2 2 3 2 2 3 2 2 3 2" xfId="13941"/>
    <cellStyle name="Normal 3 2 2 3 2 2 3 2 2 4" xfId="8151"/>
    <cellStyle name="Normal 3 2 2 3 2 2 3 2 2 4 2" xfId="15871"/>
    <cellStyle name="Normal 3 2 2 3 2 2 3 2 2 5" xfId="10081"/>
    <cellStyle name="Normal 3 2 2 3 2 2 3 2 3" xfId="3238"/>
    <cellStyle name="Normal 3 2 2 3 2 2 3 2 3 2" xfId="11048"/>
    <cellStyle name="Normal 3 2 2 3 2 2 3 2 4" xfId="5258"/>
    <cellStyle name="Normal 3 2 2 3 2 2 3 2 4 2" xfId="12978"/>
    <cellStyle name="Normal 3 2 2 3 2 2 3 2 5" xfId="7188"/>
    <cellStyle name="Normal 3 2 2 3 2 2 3 2 5 2" xfId="14908"/>
    <cellStyle name="Normal 3 2 2 3 2 2 3 2 6" xfId="9118"/>
    <cellStyle name="Normal 3 2 2 3 2 2 3 3" xfId="1787"/>
    <cellStyle name="Normal 3 2 2 3 2 2 3 3 2" xfId="3720"/>
    <cellStyle name="Normal 3 2 2 3 2 2 3 3 2 2" xfId="11530"/>
    <cellStyle name="Normal 3 2 2 3 2 2 3 3 3" xfId="5740"/>
    <cellStyle name="Normal 3 2 2 3 2 2 3 3 3 2" xfId="13460"/>
    <cellStyle name="Normal 3 2 2 3 2 2 3 3 4" xfId="7670"/>
    <cellStyle name="Normal 3 2 2 3 2 2 3 3 4 2" xfId="15390"/>
    <cellStyle name="Normal 3 2 2 3 2 2 3 3 5" xfId="9600"/>
    <cellStyle name="Normal 3 2 2 3 2 2 3 4" xfId="2756"/>
    <cellStyle name="Normal 3 2 2 3 2 2 3 4 2" xfId="10566"/>
    <cellStyle name="Normal 3 2 2 3 2 2 3 5" xfId="4776"/>
    <cellStyle name="Normal 3 2 2 3 2 2 3 5 2" xfId="12496"/>
    <cellStyle name="Normal 3 2 2 3 2 2 3 6" xfId="6706"/>
    <cellStyle name="Normal 3 2 2 3 2 2 3 6 2" xfId="14426"/>
    <cellStyle name="Normal 3 2 2 3 2 2 3 7" xfId="8636"/>
    <cellStyle name="Normal 3 2 2 3 2 2 4" xfId="960"/>
    <cellStyle name="Normal 3 2 2 3 2 2 4 2" xfId="1948"/>
    <cellStyle name="Normal 3 2 2 3 2 2 4 2 2" xfId="3881"/>
    <cellStyle name="Normal 3 2 2 3 2 2 4 2 2 2" xfId="11691"/>
    <cellStyle name="Normal 3 2 2 3 2 2 4 2 3" xfId="5901"/>
    <cellStyle name="Normal 3 2 2 3 2 2 4 2 3 2" xfId="13621"/>
    <cellStyle name="Normal 3 2 2 3 2 2 4 2 4" xfId="7831"/>
    <cellStyle name="Normal 3 2 2 3 2 2 4 2 4 2" xfId="15551"/>
    <cellStyle name="Normal 3 2 2 3 2 2 4 2 5" xfId="9761"/>
    <cellStyle name="Normal 3 2 2 3 2 2 4 3" xfId="2917"/>
    <cellStyle name="Normal 3 2 2 3 2 2 4 3 2" xfId="10727"/>
    <cellStyle name="Normal 3 2 2 3 2 2 4 4" xfId="4937"/>
    <cellStyle name="Normal 3 2 2 3 2 2 4 4 2" xfId="12657"/>
    <cellStyle name="Normal 3 2 2 3 2 2 4 5" xfId="6867"/>
    <cellStyle name="Normal 3 2 2 3 2 2 4 5 2" xfId="14587"/>
    <cellStyle name="Normal 3 2 2 3 2 2 4 6" xfId="8797"/>
    <cellStyle name="Normal 3 2 2 3 2 2 5" xfId="1466"/>
    <cellStyle name="Normal 3 2 2 3 2 2 5 2" xfId="3399"/>
    <cellStyle name="Normal 3 2 2 3 2 2 5 2 2" xfId="11209"/>
    <cellStyle name="Normal 3 2 2 3 2 2 5 3" xfId="5419"/>
    <cellStyle name="Normal 3 2 2 3 2 2 5 3 2" xfId="13139"/>
    <cellStyle name="Normal 3 2 2 3 2 2 5 4" xfId="7349"/>
    <cellStyle name="Normal 3 2 2 3 2 2 5 4 2" xfId="15069"/>
    <cellStyle name="Normal 3 2 2 3 2 2 5 5" xfId="9279"/>
    <cellStyle name="Normal 3 2 2 3 2 2 6" xfId="2435"/>
    <cellStyle name="Normal 3 2 2 3 2 2 6 2" xfId="10245"/>
    <cellStyle name="Normal 3 2 2 3 2 2 7" xfId="4455"/>
    <cellStyle name="Normal 3 2 2 3 2 2 7 2" xfId="12175"/>
    <cellStyle name="Normal 3 2 2 3 2 2 8" xfId="6385"/>
    <cellStyle name="Normal 3 2 2 3 2 2 8 2" xfId="14105"/>
    <cellStyle name="Normal 3 2 2 3 2 2 9" xfId="8315"/>
    <cellStyle name="Normal 3 2 2 3 2 3" xfId="492"/>
    <cellStyle name="Normal 3 2 2 3 2 3 2" xfId="1040"/>
    <cellStyle name="Normal 3 2 2 3 2 3 2 2" xfId="2028"/>
    <cellStyle name="Normal 3 2 2 3 2 3 2 2 2" xfId="3961"/>
    <cellStyle name="Normal 3 2 2 3 2 3 2 2 2 2" xfId="11771"/>
    <cellStyle name="Normal 3 2 2 3 2 3 2 2 3" xfId="5981"/>
    <cellStyle name="Normal 3 2 2 3 2 3 2 2 3 2" xfId="13701"/>
    <cellStyle name="Normal 3 2 2 3 2 3 2 2 4" xfId="7911"/>
    <cellStyle name="Normal 3 2 2 3 2 3 2 2 4 2" xfId="15631"/>
    <cellStyle name="Normal 3 2 2 3 2 3 2 2 5" xfId="9841"/>
    <cellStyle name="Normal 3 2 2 3 2 3 2 3" xfId="2997"/>
    <cellStyle name="Normal 3 2 2 3 2 3 2 3 2" xfId="10807"/>
    <cellStyle name="Normal 3 2 2 3 2 3 2 4" xfId="5017"/>
    <cellStyle name="Normal 3 2 2 3 2 3 2 4 2" xfId="12737"/>
    <cellStyle name="Normal 3 2 2 3 2 3 2 5" xfId="6947"/>
    <cellStyle name="Normal 3 2 2 3 2 3 2 5 2" xfId="14667"/>
    <cellStyle name="Normal 3 2 2 3 2 3 2 6" xfId="8877"/>
    <cellStyle name="Normal 3 2 2 3 2 3 3" xfId="1546"/>
    <cellStyle name="Normal 3 2 2 3 2 3 3 2" xfId="3479"/>
    <cellStyle name="Normal 3 2 2 3 2 3 3 2 2" xfId="11289"/>
    <cellStyle name="Normal 3 2 2 3 2 3 3 3" xfId="5499"/>
    <cellStyle name="Normal 3 2 2 3 2 3 3 3 2" xfId="13219"/>
    <cellStyle name="Normal 3 2 2 3 2 3 3 4" xfId="7429"/>
    <cellStyle name="Normal 3 2 2 3 2 3 3 4 2" xfId="15149"/>
    <cellStyle name="Normal 3 2 2 3 2 3 3 5" xfId="9359"/>
    <cellStyle name="Normal 3 2 2 3 2 3 4" xfId="2515"/>
    <cellStyle name="Normal 3 2 2 3 2 3 4 2" xfId="10325"/>
    <cellStyle name="Normal 3 2 2 3 2 3 5" xfId="4535"/>
    <cellStyle name="Normal 3 2 2 3 2 3 5 2" xfId="12255"/>
    <cellStyle name="Normal 3 2 2 3 2 3 6" xfId="6465"/>
    <cellStyle name="Normal 3 2 2 3 2 3 6 2" xfId="14185"/>
    <cellStyle name="Normal 3 2 2 3 2 3 7" xfId="8395"/>
    <cellStyle name="Normal 3 2 2 3 2 4" xfId="654"/>
    <cellStyle name="Normal 3 2 2 3 2 4 2" xfId="1201"/>
    <cellStyle name="Normal 3 2 2 3 2 4 2 2" xfId="2188"/>
    <cellStyle name="Normal 3 2 2 3 2 4 2 2 2" xfId="4121"/>
    <cellStyle name="Normal 3 2 2 3 2 4 2 2 2 2" xfId="11931"/>
    <cellStyle name="Normal 3 2 2 3 2 4 2 2 3" xfId="6141"/>
    <cellStyle name="Normal 3 2 2 3 2 4 2 2 3 2" xfId="13861"/>
    <cellStyle name="Normal 3 2 2 3 2 4 2 2 4" xfId="8071"/>
    <cellStyle name="Normal 3 2 2 3 2 4 2 2 4 2" xfId="15791"/>
    <cellStyle name="Normal 3 2 2 3 2 4 2 2 5" xfId="10001"/>
    <cellStyle name="Normal 3 2 2 3 2 4 2 3" xfId="3158"/>
    <cellStyle name="Normal 3 2 2 3 2 4 2 3 2" xfId="10968"/>
    <cellStyle name="Normal 3 2 2 3 2 4 2 4" xfId="5178"/>
    <cellStyle name="Normal 3 2 2 3 2 4 2 4 2" xfId="12898"/>
    <cellStyle name="Normal 3 2 2 3 2 4 2 5" xfId="7108"/>
    <cellStyle name="Normal 3 2 2 3 2 4 2 5 2" xfId="14828"/>
    <cellStyle name="Normal 3 2 2 3 2 4 2 6" xfId="9038"/>
    <cellStyle name="Normal 3 2 2 3 2 4 3" xfId="1707"/>
    <cellStyle name="Normal 3 2 2 3 2 4 3 2" xfId="3640"/>
    <cellStyle name="Normal 3 2 2 3 2 4 3 2 2" xfId="11450"/>
    <cellStyle name="Normal 3 2 2 3 2 4 3 3" xfId="5660"/>
    <cellStyle name="Normal 3 2 2 3 2 4 3 3 2" xfId="13380"/>
    <cellStyle name="Normal 3 2 2 3 2 4 3 4" xfId="7590"/>
    <cellStyle name="Normal 3 2 2 3 2 4 3 4 2" xfId="15310"/>
    <cellStyle name="Normal 3 2 2 3 2 4 3 5" xfId="9520"/>
    <cellStyle name="Normal 3 2 2 3 2 4 4" xfId="2676"/>
    <cellStyle name="Normal 3 2 2 3 2 4 4 2" xfId="10486"/>
    <cellStyle name="Normal 3 2 2 3 2 4 5" xfId="4696"/>
    <cellStyle name="Normal 3 2 2 3 2 4 5 2" xfId="12416"/>
    <cellStyle name="Normal 3 2 2 3 2 4 6" xfId="6626"/>
    <cellStyle name="Normal 3 2 2 3 2 4 6 2" xfId="14346"/>
    <cellStyle name="Normal 3 2 2 3 2 4 7" xfId="8556"/>
    <cellStyle name="Normal 3 2 2 3 2 5" xfId="880"/>
    <cellStyle name="Normal 3 2 2 3 2 5 2" xfId="1868"/>
    <cellStyle name="Normal 3 2 2 3 2 5 2 2" xfId="3801"/>
    <cellStyle name="Normal 3 2 2 3 2 5 2 2 2" xfId="11611"/>
    <cellStyle name="Normal 3 2 2 3 2 5 2 3" xfId="5821"/>
    <cellStyle name="Normal 3 2 2 3 2 5 2 3 2" xfId="13541"/>
    <cellStyle name="Normal 3 2 2 3 2 5 2 4" xfId="7751"/>
    <cellStyle name="Normal 3 2 2 3 2 5 2 4 2" xfId="15471"/>
    <cellStyle name="Normal 3 2 2 3 2 5 2 5" xfId="9681"/>
    <cellStyle name="Normal 3 2 2 3 2 5 3" xfId="2837"/>
    <cellStyle name="Normal 3 2 2 3 2 5 3 2" xfId="10647"/>
    <cellStyle name="Normal 3 2 2 3 2 5 4" xfId="4857"/>
    <cellStyle name="Normal 3 2 2 3 2 5 4 2" xfId="12577"/>
    <cellStyle name="Normal 3 2 2 3 2 5 5" xfId="6787"/>
    <cellStyle name="Normal 3 2 2 3 2 5 5 2" xfId="14507"/>
    <cellStyle name="Normal 3 2 2 3 2 5 6" xfId="8717"/>
    <cellStyle name="Normal 3 2 2 3 2 6" xfId="1386"/>
    <cellStyle name="Normal 3 2 2 3 2 6 2" xfId="3319"/>
    <cellStyle name="Normal 3 2 2 3 2 6 2 2" xfId="11129"/>
    <cellStyle name="Normal 3 2 2 3 2 6 3" xfId="5339"/>
    <cellStyle name="Normal 3 2 2 3 2 6 3 2" xfId="13059"/>
    <cellStyle name="Normal 3 2 2 3 2 6 4" xfId="7269"/>
    <cellStyle name="Normal 3 2 2 3 2 6 4 2" xfId="14989"/>
    <cellStyle name="Normal 3 2 2 3 2 6 5" xfId="9199"/>
    <cellStyle name="Normal 3 2 2 3 2 7" xfId="2355"/>
    <cellStyle name="Normal 3 2 2 3 2 7 2" xfId="10165"/>
    <cellStyle name="Normal 3 2 2 3 2 8" xfId="4375"/>
    <cellStyle name="Normal 3 2 2 3 2 8 2" xfId="12095"/>
    <cellStyle name="Normal 3 2 2 3 2 9" xfId="6305"/>
    <cellStyle name="Normal 3 2 2 3 2 9 2" xfId="14025"/>
    <cellStyle name="Normal 3 2 2 3 3" xfId="372"/>
    <cellStyle name="Normal 3 2 2 3 3 2" xfId="532"/>
    <cellStyle name="Normal 3 2 2 3 3 2 2" xfId="1080"/>
    <cellStyle name="Normal 3 2 2 3 3 2 2 2" xfId="2068"/>
    <cellStyle name="Normal 3 2 2 3 3 2 2 2 2" xfId="4001"/>
    <cellStyle name="Normal 3 2 2 3 3 2 2 2 2 2" xfId="11811"/>
    <cellStyle name="Normal 3 2 2 3 3 2 2 2 3" xfId="6021"/>
    <cellStyle name="Normal 3 2 2 3 3 2 2 2 3 2" xfId="13741"/>
    <cellStyle name="Normal 3 2 2 3 3 2 2 2 4" xfId="7951"/>
    <cellStyle name="Normal 3 2 2 3 3 2 2 2 4 2" xfId="15671"/>
    <cellStyle name="Normal 3 2 2 3 3 2 2 2 5" xfId="9881"/>
    <cellStyle name="Normal 3 2 2 3 3 2 2 3" xfId="3037"/>
    <cellStyle name="Normal 3 2 2 3 3 2 2 3 2" xfId="10847"/>
    <cellStyle name="Normal 3 2 2 3 3 2 2 4" xfId="5057"/>
    <cellStyle name="Normal 3 2 2 3 3 2 2 4 2" xfId="12777"/>
    <cellStyle name="Normal 3 2 2 3 3 2 2 5" xfId="6987"/>
    <cellStyle name="Normal 3 2 2 3 3 2 2 5 2" xfId="14707"/>
    <cellStyle name="Normal 3 2 2 3 3 2 2 6" xfId="8917"/>
    <cellStyle name="Normal 3 2 2 3 3 2 3" xfId="1586"/>
    <cellStyle name="Normal 3 2 2 3 3 2 3 2" xfId="3519"/>
    <cellStyle name="Normal 3 2 2 3 3 2 3 2 2" xfId="11329"/>
    <cellStyle name="Normal 3 2 2 3 3 2 3 3" xfId="5539"/>
    <cellStyle name="Normal 3 2 2 3 3 2 3 3 2" xfId="13259"/>
    <cellStyle name="Normal 3 2 2 3 3 2 3 4" xfId="7469"/>
    <cellStyle name="Normal 3 2 2 3 3 2 3 4 2" xfId="15189"/>
    <cellStyle name="Normal 3 2 2 3 3 2 3 5" xfId="9399"/>
    <cellStyle name="Normal 3 2 2 3 3 2 4" xfId="2555"/>
    <cellStyle name="Normal 3 2 2 3 3 2 4 2" xfId="10365"/>
    <cellStyle name="Normal 3 2 2 3 3 2 5" xfId="4575"/>
    <cellStyle name="Normal 3 2 2 3 3 2 5 2" xfId="12295"/>
    <cellStyle name="Normal 3 2 2 3 3 2 6" xfId="6505"/>
    <cellStyle name="Normal 3 2 2 3 3 2 6 2" xfId="14225"/>
    <cellStyle name="Normal 3 2 2 3 3 2 7" xfId="8435"/>
    <cellStyle name="Normal 3 2 2 3 3 3" xfId="694"/>
    <cellStyle name="Normal 3 2 2 3 3 3 2" xfId="1241"/>
    <cellStyle name="Normal 3 2 2 3 3 3 2 2" xfId="2228"/>
    <cellStyle name="Normal 3 2 2 3 3 3 2 2 2" xfId="4161"/>
    <cellStyle name="Normal 3 2 2 3 3 3 2 2 2 2" xfId="11971"/>
    <cellStyle name="Normal 3 2 2 3 3 3 2 2 3" xfId="6181"/>
    <cellStyle name="Normal 3 2 2 3 3 3 2 2 3 2" xfId="13901"/>
    <cellStyle name="Normal 3 2 2 3 3 3 2 2 4" xfId="8111"/>
    <cellStyle name="Normal 3 2 2 3 3 3 2 2 4 2" xfId="15831"/>
    <cellStyle name="Normal 3 2 2 3 3 3 2 2 5" xfId="10041"/>
    <cellStyle name="Normal 3 2 2 3 3 3 2 3" xfId="3198"/>
    <cellStyle name="Normal 3 2 2 3 3 3 2 3 2" xfId="11008"/>
    <cellStyle name="Normal 3 2 2 3 3 3 2 4" xfId="5218"/>
    <cellStyle name="Normal 3 2 2 3 3 3 2 4 2" xfId="12938"/>
    <cellStyle name="Normal 3 2 2 3 3 3 2 5" xfId="7148"/>
    <cellStyle name="Normal 3 2 2 3 3 3 2 5 2" xfId="14868"/>
    <cellStyle name="Normal 3 2 2 3 3 3 2 6" xfId="9078"/>
    <cellStyle name="Normal 3 2 2 3 3 3 3" xfId="1747"/>
    <cellStyle name="Normal 3 2 2 3 3 3 3 2" xfId="3680"/>
    <cellStyle name="Normal 3 2 2 3 3 3 3 2 2" xfId="11490"/>
    <cellStyle name="Normal 3 2 2 3 3 3 3 3" xfId="5700"/>
    <cellStyle name="Normal 3 2 2 3 3 3 3 3 2" xfId="13420"/>
    <cellStyle name="Normal 3 2 2 3 3 3 3 4" xfId="7630"/>
    <cellStyle name="Normal 3 2 2 3 3 3 3 4 2" xfId="15350"/>
    <cellStyle name="Normal 3 2 2 3 3 3 3 5" xfId="9560"/>
    <cellStyle name="Normal 3 2 2 3 3 3 4" xfId="2716"/>
    <cellStyle name="Normal 3 2 2 3 3 3 4 2" xfId="10526"/>
    <cellStyle name="Normal 3 2 2 3 3 3 5" xfId="4736"/>
    <cellStyle name="Normal 3 2 2 3 3 3 5 2" xfId="12456"/>
    <cellStyle name="Normal 3 2 2 3 3 3 6" xfId="6666"/>
    <cellStyle name="Normal 3 2 2 3 3 3 6 2" xfId="14386"/>
    <cellStyle name="Normal 3 2 2 3 3 3 7" xfId="8596"/>
    <cellStyle name="Normal 3 2 2 3 3 4" xfId="920"/>
    <cellStyle name="Normal 3 2 2 3 3 4 2" xfId="1908"/>
    <cellStyle name="Normal 3 2 2 3 3 4 2 2" xfId="3841"/>
    <cellStyle name="Normal 3 2 2 3 3 4 2 2 2" xfId="11651"/>
    <cellStyle name="Normal 3 2 2 3 3 4 2 3" xfId="5861"/>
    <cellStyle name="Normal 3 2 2 3 3 4 2 3 2" xfId="13581"/>
    <cellStyle name="Normal 3 2 2 3 3 4 2 4" xfId="7791"/>
    <cellStyle name="Normal 3 2 2 3 3 4 2 4 2" xfId="15511"/>
    <cellStyle name="Normal 3 2 2 3 3 4 2 5" xfId="9721"/>
    <cellStyle name="Normal 3 2 2 3 3 4 3" xfId="2877"/>
    <cellStyle name="Normal 3 2 2 3 3 4 3 2" xfId="10687"/>
    <cellStyle name="Normal 3 2 2 3 3 4 4" xfId="4897"/>
    <cellStyle name="Normal 3 2 2 3 3 4 4 2" xfId="12617"/>
    <cellStyle name="Normal 3 2 2 3 3 4 5" xfId="6827"/>
    <cellStyle name="Normal 3 2 2 3 3 4 5 2" xfId="14547"/>
    <cellStyle name="Normal 3 2 2 3 3 4 6" xfId="8757"/>
    <cellStyle name="Normal 3 2 2 3 3 5" xfId="1426"/>
    <cellStyle name="Normal 3 2 2 3 3 5 2" xfId="3359"/>
    <cellStyle name="Normal 3 2 2 3 3 5 2 2" xfId="11169"/>
    <cellStyle name="Normal 3 2 2 3 3 5 3" xfId="5379"/>
    <cellStyle name="Normal 3 2 2 3 3 5 3 2" xfId="13099"/>
    <cellStyle name="Normal 3 2 2 3 3 5 4" xfId="7309"/>
    <cellStyle name="Normal 3 2 2 3 3 5 4 2" xfId="15029"/>
    <cellStyle name="Normal 3 2 2 3 3 5 5" xfId="9239"/>
    <cellStyle name="Normal 3 2 2 3 3 6" xfId="2395"/>
    <cellStyle name="Normal 3 2 2 3 3 6 2" xfId="10205"/>
    <cellStyle name="Normal 3 2 2 3 3 7" xfId="4415"/>
    <cellStyle name="Normal 3 2 2 3 3 7 2" xfId="12135"/>
    <cellStyle name="Normal 3 2 2 3 3 8" xfId="6345"/>
    <cellStyle name="Normal 3 2 2 3 3 8 2" xfId="14065"/>
    <cellStyle name="Normal 3 2 2 3 3 9" xfId="8275"/>
    <cellStyle name="Normal 3 2 2 3 4" xfId="452"/>
    <cellStyle name="Normal 3 2 2 3 4 2" xfId="1000"/>
    <cellStyle name="Normal 3 2 2 3 4 2 2" xfId="1988"/>
    <cellStyle name="Normal 3 2 2 3 4 2 2 2" xfId="3921"/>
    <cellStyle name="Normal 3 2 2 3 4 2 2 2 2" xfId="11731"/>
    <cellStyle name="Normal 3 2 2 3 4 2 2 3" xfId="5941"/>
    <cellStyle name="Normal 3 2 2 3 4 2 2 3 2" xfId="13661"/>
    <cellStyle name="Normal 3 2 2 3 4 2 2 4" xfId="7871"/>
    <cellStyle name="Normal 3 2 2 3 4 2 2 4 2" xfId="15591"/>
    <cellStyle name="Normal 3 2 2 3 4 2 2 5" xfId="9801"/>
    <cellStyle name="Normal 3 2 2 3 4 2 3" xfId="2957"/>
    <cellStyle name="Normal 3 2 2 3 4 2 3 2" xfId="10767"/>
    <cellStyle name="Normal 3 2 2 3 4 2 4" xfId="4977"/>
    <cellStyle name="Normal 3 2 2 3 4 2 4 2" xfId="12697"/>
    <cellStyle name="Normal 3 2 2 3 4 2 5" xfId="6907"/>
    <cellStyle name="Normal 3 2 2 3 4 2 5 2" xfId="14627"/>
    <cellStyle name="Normal 3 2 2 3 4 2 6" xfId="8837"/>
    <cellStyle name="Normal 3 2 2 3 4 3" xfId="1506"/>
    <cellStyle name="Normal 3 2 2 3 4 3 2" xfId="3439"/>
    <cellStyle name="Normal 3 2 2 3 4 3 2 2" xfId="11249"/>
    <cellStyle name="Normal 3 2 2 3 4 3 3" xfId="5459"/>
    <cellStyle name="Normal 3 2 2 3 4 3 3 2" xfId="13179"/>
    <cellStyle name="Normal 3 2 2 3 4 3 4" xfId="7389"/>
    <cellStyle name="Normal 3 2 2 3 4 3 4 2" xfId="15109"/>
    <cellStyle name="Normal 3 2 2 3 4 3 5" xfId="9319"/>
    <cellStyle name="Normal 3 2 2 3 4 4" xfId="2475"/>
    <cellStyle name="Normal 3 2 2 3 4 4 2" xfId="10285"/>
    <cellStyle name="Normal 3 2 2 3 4 5" xfId="4495"/>
    <cellStyle name="Normal 3 2 2 3 4 5 2" xfId="12215"/>
    <cellStyle name="Normal 3 2 2 3 4 6" xfId="6425"/>
    <cellStyle name="Normal 3 2 2 3 4 6 2" xfId="14145"/>
    <cellStyle name="Normal 3 2 2 3 4 7" xfId="8355"/>
    <cellStyle name="Normal 3 2 2 3 5" xfId="614"/>
    <cellStyle name="Normal 3 2 2 3 5 2" xfId="1161"/>
    <cellStyle name="Normal 3 2 2 3 5 2 2" xfId="2148"/>
    <cellStyle name="Normal 3 2 2 3 5 2 2 2" xfId="4081"/>
    <cellStyle name="Normal 3 2 2 3 5 2 2 2 2" xfId="11891"/>
    <cellStyle name="Normal 3 2 2 3 5 2 2 3" xfId="6101"/>
    <cellStyle name="Normal 3 2 2 3 5 2 2 3 2" xfId="13821"/>
    <cellStyle name="Normal 3 2 2 3 5 2 2 4" xfId="8031"/>
    <cellStyle name="Normal 3 2 2 3 5 2 2 4 2" xfId="15751"/>
    <cellStyle name="Normal 3 2 2 3 5 2 2 5" xfId="9961"/>
    <cellStyle name="Normal 3 2 2 3 5 2 3" xfId="3118"/>
    <cellStyle name="Normal 3 2 2 3 5 2 3 2" xfId="10928"/>
    <cellStyle name="Normal 3 2 2 3 5 2 4" xfId="5138"/>
    <cellStyle name="Normal 3 2 2 3 5 2 4 2" xfId="12858"/>
    <cellStyle name="Normal 3 2 2 3 5 2 5" xfId="7068"/>
    <cellStyle name="Normal 3 2 2 3 5 2 5 2" xfId="14788"/>
    <cellStyle name="Normal 3 2 2 3 5 2 6" xfId="8998"/>
    <cellStyle name="Normal 3 2 2 3 5 3" xfId="1667"/>
    <cellStyle name="Normal 3 2 2 3 5 3 2" xfId="3600"/>
    <cellStyle name="Normal 3 2 2 3 5 3 2 2" xfId="11410"/>
    <cellStyle name="Normal 3 2 2 3 5 3 3" xfId="5620"/>
    <cellStyle name="Normal 3 2 2 3 5 3 3 2" xfId="13340"/>
    <cellStyle name="Normal 3 2 2 3 5 3 4" xfId="7550"/>
    <cellStyle name="Normal 3 2 2 3 5 3 4 2" xfId="15270"/>
    <cellStyle name="Normal 3 2 2 3 5 3 5" xfId="9480"/>
    <cellStyle name="Normal 3 2 2 3 5 4" xfId="2636"/>
    <cellStyle name="Normal 3 2 2 3 5 4 2" xfId="10446"/>
    <cellStyle name="Normal 3 2 2 3 5 5" xfId="4656"/>
    <cellStyle name="Normal 3 2 2 3 5 5 2" xfId="12376"/>
    <cellStyle name="Normal 3 2 2 3 5 6" xfId="6586"/>
    <cellStyle name="Normal 3 2 2 3 5 6 2" xfId="14306"/>
    <cellStyle name="Normal 3 2 2 3 5 7" xfId="8516"/>
    <cellStyle name="Normal 3 2 2 3 6" xfId="832"/>
    <cellStyle name="Normal 3 2 2 3 6 2" xfId="1828"/>
    <cellStyle name="Normal 3 2 2 3 6 2 2" xfId="3761"/>
    <cellStyle name="Normal 3 2 2 3 6 2 2 2" xfId="11571"/>
    <cellStyle name="Normal 3 2 2 3 6 2 3" xfId="5781"/>
    <cellStyle name="Normal 3 2 2 3 6 2 3 2" xfId="13501"/>
    <cellStyle name="Normal 3 2 2 3 6 2 4" xfId="7711"/>
    <cellStyle name="Normal 3 2 2 3 6 2 4 2" xfId="15431"/>
    <cellStyle name="Normal 3 2 2 3 6 2 5" xfId="9641"/>
    <cellStyle name="Normal 3 2 2 3 6 3" xfId="2797"/>
    <cellStyle name="Normal 3 2 2 3 6 3 2" xfId="10607"/>
    <cellStyle name="Normal 3 2 2 3 6 4" xfId="4817"/>
    <cellStyle name="Normal 3 2 2 3 6 4 2" xfId="12537"/>
    <cellStyle name="Normal 3 2 2 3 6 5" xfId="6747"/>
    <cellStyle name="Normal 3 2 2 3 6 5 2" xfId="14467"/>
    <cellStyle name="Normal 3 2 2 3 6 6" xfId="8677"/>
    <cellStyle name="Normal 3 2 2 3 7" xfId="1346"/>
    <cellStyle name="Normal 3 2 2 3 7 2" xfId="3279"/>
    <cellStyle name="Normal 3 2 2 3 7 2 2" xfId="11089"/>
    <cellStyle name="Normal 3 2 2 3 7 3" xfId="5299"/>
    <cellStyle name="Normal 3 2 2 3 7 3 2" xfId="13019"/>
    <cellStyle name="Normal 3 2 2 3 7 4" xfId="7229"/>
    <cellStyle name="Normal 3 2 2 3 7 4 2" xfId="14949"/>
    <cellStyle name="Normal 3 2 2 3 7 5" xfId="9159"/>
    <cellStyle name="Normal 3 2 2 3 8" xfId="2315"/>
    <cellStyle name="Normal 3 2 2 3 8 2" xfId="10125"/>
    <cellStyle name="Normal 3 2 2 3 9" xfId="4335"/>
    <cellStyle name="Normal 3 2 2 3 9 2" xfId="12055"/>
    <cellStyle name="Normal 3 2 2 4" xfId="312"/>
    <cellStyle name="Normal 3 2 2 4 10" xfId="8215"/>
    <cellStyle name="Normal 3 2 2 4 2" xfId="392"/>
    <cellStyle name="Normal 3 2 2 4 2 2" xfId="552"/>
    <cellStyle name="Normal 3 2 2 4 2 2 2" xfId="1100"/>
    <cellStyle name="Normal 3 2 2 4 2 2 2 2" xfId="2088"/>
    <cellStyle name="Normal 3 2 2 4 2 2 2 2 2" xfId="4021"/>
    <cellStyle name="Normal 3 2 2 4 2 2 2 2 2 2" xfId="11831"/>
    <cellStyle name="Normal 3 2 2 4 2 2 2 2 3" xfId="6041"/>
    <cellStyle name="Normal 3 2 2 4 2 2 2 2 3 2" xfId="13761"/>
    <cellStyle name="Normal 3 2 2 4 2 2 2 2 4" xfId="7971"/>
    <cellStyle name="Normal 3 2 2 4 2 2 2 2 4 2" xfId="15691"/>
    <cellStyle name="Normal 3 2 2 4 2 2 2 2 5" xfId="9901"/>
    <cellStyle name="Normal 3 2 2 4 2 2 2 3" xfId="3057"/>
    <cellStyle name="Normal 3 2 2 4 2 2 2 3 2" xfId="10867"/>
    <cellStyle name="Normal 3 2 2 4 2 2 2 4" xfId="5077"/>
    <cellStyle name="Normal 3 2 2 4 2 2 2 4 2" xfId="12797"/>
    <cellStyle name="Normal 3 2 2 4 2 2 2 5" xfId="7007"/>
    <cellStyle name="Normal 3 2 2 4 2 2 2 5 2" xfId="14727"/>
    <cellStyle name="Normal 3 2 2 4 2 2 2 6" xfId="8937"/>
    <cellStyle name="Normal 3 2 2 4 2 2 3" xfId="1606"/>
    <cellStyle name="Normal 3 2 2 4 2 2 3 2" xfId="3539"/>
    <cellStyle name="Normal 3 2 2 4 2 2 3 2 2" xfId="11349"/>
    <cellStyle name="Normal 3 2 2 4 2 2 3 3" xfId="5559"/>
    <cellStyle name="Normal 3 2 2 4 2 2 3 3 2" xfId="13279"/>
    <cellStyle name="Normal 3 2 2 4 2 2 3 4" xfId="7489"/>
    <cellStyle name="Normal 3 2 2 4 2 2 3 4 2" xfId="15209"/>
    <cellStyle name="Normal 3 2 2 4 2 2 3 5" xfId="9419"/>
    <cellStyle name="Normal 3 2 2 4 2 2 4" xfId="2575"/>
    <cellStyle name="Normal 3 2 2 4 2 2 4 2" xfId="10385"/>
    <cellStyle name="Normal 3 2 2 4 2 2 5" xfId="4595"/>
    <cellStyle name="Normal 3 2 2 4 2 2 5 2" xfId="12315"/>
    <cellStyle name="Normal 3 2 2 4 2 2 6" xfId="6525"/>
    <cellStyle name="Normal 3 2 2 4 2 2 6 2" xfId="14245"/>
    <cellStyle name="Normal 3 2 2 4 2 2 7" xfId="8455"/>
    <cellStyle name="Normal 3 2 2 4 2 3" xfId="714"/>
    <cellStyle name="Normal 3 2 2 4 2 3 2" xfId="1261"/>
    <cellStyle name="Normal 3 2 2 4 2 3 2 2" xfId="2248"/>
    <cellStyle name="Normal 3 2 2 4 2 3 2 2 2" xfId="4181"/>
    <cellStyle name="Normal 3 2 2 4 2 3 2 2 2 2" xfId="11991"/>
    <cellStyle name="Normal 3 2 2 4 2 3 2 2 3" xfId="6201"/>
    <cellStyle name="Normal 3 2 2 4 2 3 2 2 3 2" xfId="13921"/>
    <cellStyle name="Normal 3 2 2 4 2 3 2 2 4" xfId="8131"/>
    <cellStyle name="Normal 3 2 2 4 2 3 2 2 4 2" xfId="15851"/>
    <cellStyle name="Normal 3 2 2 4 2 3 2 2 5" xfId="10061"/>
    <cellStyle name="Normal 3 2 2 4 2 3 2 3" xfId="3218"/>
    <cellStyle name="Normal 3 2 2 4 2 3 2 3 2" xfId="11028"/>
    <cellStyle name="Normal 3 2 2 4 2 3 2 4" xfId="5238"/>
    <cellStyle name="Normal 3 2 2 4 2 3 2 4 2" xfId="12958"/>
    <cellStyle name="Normal 3 2 2 4 2 3 2 5" xfId="7168"/>
    <cellStyle name="Normal 3 2 2 4 2 3 2 5 2" xfId="14888"/>
    <cellStyle name="Normal 3 2 2 4 2 3 2 6" xfId="9098"/>
    <cellStyle name="Normal 3 2 2 4 2 3 3" xfId="1767"/>
    <cellStyle name="Normal 3 2 2 4 2 3 3 2" xfId="3700"/>
    <cellStyle name="Normal 3 2 2 4 2 3 3 2 2" xfId="11510"/>
    <cellStyle name="Normal 3 2 2 4 2 3 3 3" xfId="5720"/>
    <cellStyle name="Normal 3 2 2 4 2 3 3 3 2" xfId="13440"/>
    <cellStyle name="Normal 3 2 2 4 2 3 3 4" xfId="7650"/>
    <cellStyle name="Normal 3 2 2 4 2 3 3 4 2" xfId="15370"/>
    <cellStyle name="Normal 3 2 2 4 2 3 3 5" xfId="9580"/>
    <cellStyle name="Normal 3 2 2 4 2 3 4" xfId="2736"/>
    <cellStyle name="Normal 3 2 2 4 2 3 4 2" xfId="10546"/>
    <cellStyle name="Normal 3 2 2 4 2 3 5" xfId="4756"/>
    <cellStyle name="Normal 3 2 2 4 2 3 5 2" xfId="12476"/>
    <cellStyle name="Normal 3 2 2 4 2 3 6" xfId="6686"/>
    <cellStyle name="Normal 3 2 2 4 2 3 6 2" xfId="14406"/>
    <cellStyle name="Normal 3 2 2 4 2 3 7" xfId="8616"/>
    <cellStyle name="Normal 3 2 2 4 2 4" xfId="940"/>
    <cellStyle name="Normal 3 2 2 4 2 4 2" xfId="1928"/>
    <cellStyle name="Normal 3 2 2 4 2 4 2 2" xfId="3861"/>
    <cellStyle name="Normal 3 2 2 4 2 4 2 2 2" xfId="11671"/>
    <cellStyle name="Normal 3 2 2 4 2 4 2 3" xfId="5881"/>
    <cellStyle name="Normal 3 2 2 4 2 4 2 3 2" xfId="13601"/>
    <cellStyle name="Normal 3 2 2 4 2 4 2 4" xfId="7811"/>
    <cellStyle name="Normal 3 2 2 4 2 4 2 4 2" xfId="15531"/>
    <cellStyle name="Normal 3 2 2 4 2 4 2 5" xfId="9741"/>
    <cellStyle name="Normal 3 2 2 4 2 4 3" xfId="2897"/>
    <cellStyle name="Normal 3 2 2 4 2 4 3 2" xfId="10707"/>
    <cellStyle name="Normal 3 2 2 4 2 4 4" xfId="4917"/>
    <cellStyle name="Normal 3 2 2 4 2 4 4 2" xfId="12637"/>
    <cellStyle name="Normal 3 2 2 4 2 4 5" xfId="6847"/>
    <cellStyle name="Normal 3 2 2 4 2 4 5 2" xfId="14567"/>
    <cellStyle name="Normal 3 2 2 4 2 4 6" xfId="8777"/>
    <cellStyle name="Normal 3 2 2 4 2 5" xfId="1446"/>
    <cellStyle name="Normal 3 2 2 4 2 5 2" xfId="3379"/>
    <cellStyle name="Normal 3 2 2 4 2 5 2 2" xfId="11189"/>
    <cellStyle name="Normal 3 2 2 4 2 5 3" xfId="5399"/>
    <cellStyle name="Normal 3 2 2 4 2 5 3 2" xfId="13119"/>
    <cellStyle name="Normal 3 2 2 4 2 5 4" xfId="7329"/>
    <cellStyle name="Normal 3 2 2 4 2 5 4 2" xfId="15049"/>
    <cellStyle name="Normal 3 2 2 4 2 5 5" xfId="9259"/>
    <cellStyle name="Normal 3 2 2 4 2 6" xfId="2415"/>
    <cellStyle name="Normal 3 2 2 4 2 6 2" xfId="10225"/>
    <cellStyle name="Normal 3 2 2 4 2 7" xfId="4435"/>
    <cellStyle name="Normal 3 2 2 4 2 7 2" xfId="12155"/>
    <cellStyle name="Normal 3 2 2 4 2 8" xfId="6365"/>
    <cellStyle name="Normal 3 2 2 4 2 8 2" xfId="14085"/>
    <cellStyle name="Normal 3 2 2 4 2 9" xfId="8295"/>
    <cellStyle name="Normal 3 2 2 4 3" xfId="472"/>
    <cellStyle name="Normal 3 2 2 4 3 2" xfId="1020"/>
    <cellStyle name="Normal 3 2 2 4 3 2 2" xfId="2008"/>
    <cellStyle name="Normal 3 2 2 4 3 2 2 2" xfId="3941"/>
    <cellStyle name="Normal 3 2 2 4 3 2 2 2 2" xfId="11751"/>
    <cellStyle name="Normal 3 2 2 4 3 2 2 3" xfId="5961"/>
    <cellStyle name="Normal 3 2 2 4 3 2 2 3 2" xfId="13681"/>
    <cellStyle name="Normal 3 2 2 4 3 2 2 4" xfId="7891"/>
    <cellStyle name="Normal 3 2 2 4 3 2 2 4 2" xfId="15611"/>
    <cellStyle name="Normal 3 2 2 4 3 2 2 5" xfId="9821"/>
    <cellStyle name="Normal 3 2 2 4 3 2 3" xfId="2977"/>
    <cellStyle name="Normal 3 2 2 4 3 2 3 2" xfId="10787"/>
    <cellStyle name="Normal 3 2 2 4 3 2 4" xfId="4997"/>
    <cellStyle name="Normal 3 2 2 4 3 2 4 2" xfId="12717"/>
    <cellStyle name="Normal 3 2 2 4 3 2 5" xfId="6927"/>
    <cellStyle name="Normal 3 2 2 4 3 2 5 2" xfId="14647"/>
    <cellStyle name="Normal 3 2 2 4 3 2 6" xfId="8857"/>
    <cellStyle name="Normal 3 2 2 4 3 3" xfId="1526"/>
    <cellStyle name="Normal 3 2 2 4 3 3 2" xfId="3459"/>
    <cellStyle name="Normal 3 2 2 4 3 3 2 2" xfId="11269"/>
    <cellStyle name="Normal 3 2 2 4 3 3 3" xfId="5479"/>
    <cellStyle name="Normal 3 2 2 4 3 3 3 2" xfId="13199"/>
    <cellStyle name="Normal 3 2 2 4 3 3 4" xfId="7409"/>
    <cellStyle name="Normal 3 2 2 4 3 3 4 2" xfId="15129"/>
    <cellStyle name="Normal 3 2 2 4 3 3 5" xfId="9339"/>
    <cellStyle name="Normal 3 2 2 4 3 4" xfId="2495"/>
    <cellStyle name="Normal 3 2 2 4 3 4 2" xfId="10305"/>
    <cellStyle name="Normal 3 2 2 4 3 5" xfId="4515"/>
    <cellStyle name="Normal 3 2 2 4 3 5 2" xfId="12235"/>
    <cellStyle name="Normal 3 2 2 4 3 6" xfId="6445"/>
    <cellStyle name="Normal 3 2 2 4 3 6 2" xfId="14165"/>
    <cellStyle name="Normal 3 2 2 4 3 7" xfId="8375"/>
    <cellStyle name="Normal 3 2 2 4 4" xfId="634"/>
    <cellStyle name="Normal 3 2 2 4 4 2" xfId="1181"/>
    <cellStyle name="Normal 3 2 2 4 4 2 2" xfId="2168"/>
    <cellStyle name="Normal 3 2 2 4 4 2 2 2" xfId="4101"/>
    <cellStyle name="Normal 3 2 2 4 4 2 2 2 2" xfId="11911"/>
    <cellStyle name="Normal 3 2 2 4 4 2 2 3" xfId="6121"/>
    <cellStyle name="Normal 3 2 2 4 4 2 2 3 2" xfId="13841"/>
    <cellStyle name="Normal 3 2 2 4 4 2 2 4" xfId="8051"/>
    <cellStyle name="Normal 3 2 2 4 4 2 2 4 2" xfId="15771"/>
    <cellStyle name="Normal 3 2 2 4 4 2 2 5" xfId="9981"/>
    <cellStyle name="Normal 3 2 2 4 4 2 3" xfId="3138"/>
    <cellStyle name="Normal 3 2 2 4 4 2 3 2" xfId="10948"/>
    <cellStyle name="Normal 3 2 2 4 4 2 4" xfId="5158"/>
    <cellStyle name="Normal 3 2 2 4 4 2 4 2" xfId="12878"/>
    <cellStyle name="Normal 3 2 2 4 4 2 5" xfId="7088"/>
    <cellStyle name="Normal 3 2 2 4 4 2 5 2" xfId="14808"/>
    <cellStyle name="Normal 3 2 2 4 4 2 6" xfId="9018"/>
    <cellStyle name="Normal 3 2 2 4 4 3" xfId="1687"/>
    <cellStyle name="Normal 3 2 2 4 4 3 2" xfId="3620"/>
    <cellStyle name="Normal 3 2 2 4 4 3 2 2" xfId="11430"/>
    <cellStyle name="Normal 3 2 2 4 4 3 3" xfId="5640"/>
    <cellStyle name="Normal 3 2 2 4 4 3 3 2" xfId="13360"/>
    <cellStyle name="Normal 3 2 2 4 4 3 4" xfId="7570"/>
    <cellStyle name="Normal 3 2 2 4 4 3 4 2" xfId="15290"/>
    <cellStyle name="Normal 3 2 2 4 4 3 5" xfId="9500"/>
    <cellStyle name="Normal 3 2 2 4 4 4" xfId="2656"/>
    <cellStyle name="Normal 3 2 2 4 4 4 2" xfId="10466"/>
    <cellStyle name="Normal 3 2 2 4 4 5" xfId="4676"/>
    <cellStyle name="Normal 3 2 2 4 4 5 2" xfId="12396"/>
    <cellStyle name="Normal 3 2 2 4 4 6" xfId="6606"/>
    <cellStyle name="Normal 3 2 2 4 4 6 2" xfId="14326"/>
    <cellStyle name="Normal 3 2 2 4 4 7" xfId="8536"/>
    <cellStyle name="Normal 3 2 2 4 5" xfId="860"/>
    <cellStyle name="Normal 3 2 2 4 5 2" xfId="1848"/>
    <cellStyle name="Normal 3 2 2 4 5 2 2" xfId="3781"/>
    <cellStyle name="Normal 3 2 2 4 5 2 2 2" xfId="11591"/>
    <cellStyle name="Normal 3 2 2 4 5 2 3" xfId="5801"/>
    <cellStyle name="Normal 3 2 2 4 5 2 3 2" xfId="13521"/>
    <cellStyle name="Normal 3 2 2 4 5 2 4" xfId="7731"/>
    <cellStyle name="Normal 3 2 2 4 5 2 4 2" xfId="15451"/>
    <cellStyle name="Normal 3 2 2 4 5 2 5" xfId="9661"/>
    <cellStyle name="Normal 3 2 2 4 5 3" xfId="2817"/>
    <cellStyle name="Normal 3 2 2 4 5 3 2" xfId="10627"/>
    <cellStyle name="Normal 3 2 2 4 5 4" xfId="4837"/>
    <cellStyle name="Normal 3 2 2 4 5 4 2" xfId="12557"/>
    <cellStyle name="Normal 3 2 2 4 5 5" xfId="6767"/>
    <cellStyle name="Normal 3 2 2 4 5 5 2" xfId="14487"/>
    <cellStyle name="Normal 3 2 2 4 5 6" xfId="8697"/>
    <cellStyle name="Normal 3 2 2 4 6" xfId="1366"/>
    <cellStyle name="Normal 3 2 2 4 6 2" xfId="3299"/>
    <cellStyle name="Normal 3 2 2 4 6 2 2" xfId="11109"/>
    <cellStyle name="Normal 3 2 2 4 6 3" xfId="5319"/>
    <cellStyle name="Normal 3 2 2 4 6 3 2" xfId="13039"/>
    <cellStyle name="Normal 3 2 2 4 6 4" xfId="7249"/>
    <cellStyle name="Normal 3 2 2 4 6 4 2" xfId="14969"/>
    <cellStyle name="Normal 3 2 2 4 6 5" xfId="9179"/>
    <cellStyle name="Normal 3 2 2 4 7" xfId="2335"/>
    <cellStyle name="Normal 3 2 2 4 7 2" xfId="10145"/>
    <cellStyle name="Normal 3 2 2 4 8" xfId="4355"/>
    <cellStyle name="Normal 3 2 2 4 8 2" xfId="12075"/>
    <cellStyle name="Normal 3 2 2 4 9" xfId="6285"/>
    <cellStyle name="Normal 3 2 2 4 9 2" xfId="14005"/>
    <cellStyle name="Normal 3 2 2 5" xfId="352"/>
    <cellStyle name="Normal 3 2 2 5 2" xfId="512"/>
    <cellStyle name="Normal 3 2 2 5 2 2" xfId="1060"/>
    <cellStyle name="Normal 3 2 2 5 2 2 2" xfId="2048"/>
    <cellStyle name="Normal 3 2 2 5 2 2 2 2" xfId="3981"/>
    <cellStyle name="Normal 3 2 2 5 2 2 2 2 2" xfId="11791"/>
    <cellStyle name="Normal 3 2 2 5 2 2 2 3" xfId="6001"/>
    <cellStyle name="Normal 3 2 2 5 2 2 2 3 2" xfId="13721"/>
    <cellStyle name="Normal 3 2 2 5 2 2 2 4" xfId="7931"/>
    <cellStyle name="Normal 3 2 2 5 2 2 2 4 2" xfId="15651"/>
    <cellStyle name="Normal 3 2 2 5 2 2 2 5" xfId="9861"/>
    <cellStyle name="Normal 3 2 2 5 2 2 3" xfId="3017"/>
    <cellStyle name="Normal 3 2 2 5 2 2 3 2" xfId="10827"/>
    <cellStyle name="Normal 3 2 2 5 2 2 4" xfId="5037"/>
    <cellStyle name="Normal 3 2 2 5 2 2 4 2" xfId="12757"/>
    <cellStyle name="Normal 3 2 2 5 2 2 5" xfId="6967"/>
    <cellStyle name="Normal 3 2 2 5 2 2 5 2" xfId="14687"/>
    <cellStyle name="Normal 3 2 2 5 2 2 6" xfId="8897"/>
    <cellStyle name="Normal 3 2 2 5 2 3" xfId="1566"/>
    <cellStyle name="Normal 3 2 2 5 2 3 2" xfId="3499"/>
    <cellStyle name="Normal 3 2 2 5 2 3 2 2" xfId="11309"/>
    <cellStyle name="Normal 3 2 2 5 2 3 3" xfId="5519"/>
    <cellStyle name="Normal 3 2 2 5 2 3 3 2" xfId="13239"/>
    <cellStyle name="Normal 3 2 2 5 2 3 4" xfId="7449"/>
    <cellStyle name="Normal 3 2 2 5 2 3 4 2" xfId="15169"/>
    <cellStyle name="Normal 3 2 2 5 2 3 5" xfId="9379"/>
    <cellStyle name="Normal 3 2 2 5 2 4" xfId="2535"/>
    <cellStyle name="Normal 3 2 2 5 2 4 2" xfId="10345"/>
    <cellStyle name="Normal 3 2 2 5 2 5" xfId="4555"/>
    <cellStyle name="Normal 3 2 2 5 2 5 2" xfId="12275"/>
    <cellStyle name="Normal 3 2 2 5 2 6" xfId="6485"/>
    <cellStyle name="Normal 3 2 2 5 2 6 2" xfId="14205"/>
    <cellStyle name="Normal 3 2 2 5 2 7" xfId="8415"/>
    <cellStyle name="Normal 3 2 2 5 3" xfId="674"/>
    <cellStyle name="Normal 3 2 2 5 3 2" xfId="1221"/>
    <cellStyle name="Normal 3 2 2 5 3 2 2" xfId="2208"/>
    <cellStyle name="Normal 3 2 2 5 3 2 2 2" xfId="4141"/>
    <cellStyle name="Normal 3 2 2 5 3 2 2 2 2" xfId="11951"/>
    <cellStyle name="Normal 3 2 2 5 3 2 2 3" xfId="6161"/>
    <cellStyle name="Normal 3 2 2 5 3 2 2 3 2" xfId="13881"/>
    <cellStyle name="Normal 3 2 2 5 3 2 2 4" xfId="8091"/>
    <cellStyle name="Normal 3 2 2 5 3 2 2 4 2" xfId="15811"/>
    <cellStyle name="Normal 3 2 2 5 3 2 2 5" xfId="10021"/>
    <cellStyle name="Normal 3 2 2 5 3 2 3" xfId="3178"/>
    <cellStyle name="Normal 3 2 2 5 3 2 3 2" xfId="10988"/>
    <cellStyle name="Normal 3 2 2 5 3 2 4" xfId="5198"/>
    <cellStyle name="Normal 3 2 2 5 3 2 4 2" xfId="12918"/>
    <cellStyle name="Normal 3 2 2 5 3 2 5" xfId="7128"/>
    <cellStyle name="Normal 3 2 2 5 3 2 5 2" xfId="14848"/>
    <cellStyle name="Normal 3 2 2 5 3 2 6" xfId="9058"/>
    <cellStyle name="Normal 3 2 2 5 3 3" xfId="1727"/>
    <cellStyle name="Normal 3 2 2 5 3 3 2" xfId="3660"/>
    <cellStyle name="Normal 3 2 2 5 3 3 2 2" xfId="11470"/>
    <cellStyle name="Normal 3 2 2 5 3 3 3" xfId="5680"/>
    <cellStyle name="Normal 3 2 2 5 3 3 3 2" xfId="13400"/>
    <cellStyle name="Normal 3 2 2 5 3 3 4" xfId="7610"/>
    <cellStyle name="Normal 3 2 2 5 3 3 4 2" xfId="15330"/>
    <cellStyle name="Normal 3 2 2 5 3 3 5" xfId="9540"/>
    <cellStyle name="Normal 3 2 2 5 3 4" xfId="2696"/>
    <cellStyle name="Normal 3 2 2 5 3 4 2" xfId="10506"/>
    <cellStyle name="Normal 3 2 2 5 3 5" xfId="4716"/>
    <cellStyle name="Normal 3 2 2 5 3 5 2" xfId="12436"/>
    <cellStyle name="Normal 3 2 2 5 3 6" xfId="6646"/>
    <cellStyle name="Normal 3 2 2 5 3 6 2" xfId="14366"/>
    <cellStyle name="Normal 3 2 2 5 3 7" xfId="8576"/>
    <cellStyle name="Normal 3 2 2 5 4" xfId="900"/>
    <cellStyle name="Normal 3 2 2 5 4 2" xfId="1888"/>
    <cellStyle name="Normal 3 2 2 5 4 2 2" xfId="3821"/>
    <cellStyle name="Normal 3 2 2 5 4 2 2 2" xfId="11631"/>
    <cellStyle name="Normal 3 2 2 5 4 2 3" xfId="5841"/>
    <cellStyle name="Normal 3 2 2 5 4 2 3 2" xfId="13561"/>
    <cellStyle name="Normal 3 2 2 5 4 2 4" xfId="7771"/>
    <cellStyle name="Normal 3 2 2 5 4 2 4 2" xfId="15491"/>
    <cellStyle name="Normal 3 2 2 5 4 2 5" xfId="9701"/>
    <cellStyle name="Normal 3 2 2 5 4 3" xfId="2857"/>
    <cellStyle name="Normal 3 2 2 5 4 3 2" xfId="10667"/>
    <cellStyle name="Normal 3 2 2 5 4 4" xfId="4877"/>
    <cellStyle name="Normal 3 2 2 5 4 4 2" xfId="12597"/>
    <cellStyle name="Normal 3 2 2 5 4 5" xfId="6807"/>
    <cellStyle name="Normal 3 2 2 5 4 5 2" xfId="14527"/>
    <cellStyle name="Normal 3 2 2 5 4 6" xfId="8737"/>
    <cellStyle name="Normal 3 2 2 5 5" xfId="1406"/>
    <cellStyle name="Normal 3 2 2 5 5 2" xfId="3339"/>
    <cellStyle name="Normal 3 2 2 5 5 2 2" xfId="11149"/>
    <cellStyle name="Normal 3 2 2 5 5 3" xfId="5359"/>
    <cellStyle name="Normal 3 2 2 5 5 3 2" xfId="13079"/>
    <cellStyle name="Normal 3 2 2 5 5 4" xfId="7289"/>
    <cellStyle name="Normal 3 2 2 5 5 4 2" xfId="15009"/>
    <cellStyle name="Normal 3 2 2 5 5 5" xfId="9219"/>
    <cellStyle name="Normal 3 2 2 5 6" xfId="2375"/>
    <cellStyle name="Normal 3 2 2 5 6 2" xfId="10185"/>
    <cellStyle name="Normal 3 2 2 5 7" xfId="4395"/>
    <cellStyle name="Normal 3 2 2 5 7 2" xfId="12115"/>
    <cellStyle name="Normal 3 2 2 5 8" xfId="6325"/>
    <cellStyle name="Normal 3 2 2 5 8 2" xfId="14045"/>
    <cellStyle name="Normal 3 2 2 5 9" xfId="8255"/>
    <cellStyle name="Normal 3 2 2 6" xfId="432"/>
    <cellStyle name="Normal 3 2 2 6 2" xfId="980"/>
    <cellStyle name="Normal 3 2 2 6 2 2" xfId="1968"/>
    <cellStyle name="Normal 3 2 2 6 2 2 2" xfId="3901"/>
    <cellStyle name="Normal 3 2 2 6 2 2 2 2" xfId="11711"/>
    <cellStyle name="Normal 3 2 2 6 2 2 3" xfId="5921"/>
    <cellStyle name="Normal 3 2 2 6 2 2 3 2" xfId="13641"/>
    <cellStyle name="Normal 3 2 2 6 2 2 4" xfId="7851"/>
    <cellStyle name="Normal 3 2 2 6 2 2 4 2" xfId="15571"/>
    <cellStyle name="Normal 3 2 2 6 2 2 5" xfId="9781"/>
    <cellStyle name="Normal 3 2 2 6 2 3" xfId="2937"/>
    <cellStyle name="Normal 3 2 2 6 2 3 2" xfId="10747"/>
    <cellStyle name="Normal 3 2 2 6 2 4" xfId="4957"/>
    <cellStyle name="Normal 3 2 2 6 2 4 2" xfId="12677"/>
    <cellStyle name="Normal 3 2 2 6 2 5" xfId="6887"/>
    <cellStyle name="Normal 3 2 2 6 2 5 2" xfId="14607"/>
    <cellStyle name="Normal 3 2 2 6 2 6" xfId="8817"/>
    <cellStyle name="Normal 3 2 2 6 3" xfId="1486"/>
    <cellStyle name="Normal 3 2 2 6 3 2" xfId="3419"/>
    <cellStyle name="Normal 3 2 2 6 3 2 2" xfId="11229"/>
    <cellStyle name="Normal 3 2 2 6 3 3" xfId="5439"/>
    <cellStyle name="Normal 3 2 2 6 3 3 2" xfId="13159"/>
    <cellStyle name="Normal 3 2 2 6 3 4" xfId="7369"/>
    <cellStyle name="Normal 3 2 2 6 3 4 2" xfId="15089"/>
    <cellStyle name="Normal 3 2 2 6 3 5" xfId="9299"/>
    <cellStyle name="Normal 3 2 2 6 4" xfId="2455"/>
    <cellStyle name="Normal 3 2 2 6 4 2" xfId="10265"/>
    <cellStyle name="Normal 3 2 2 6 5" xfId="4475"/>
    <cellStyle name="Normal 3 2 2 6 5 2" xfId="12195"/>
    <cellStyle name="Normal 3 2 2 6 6" xfId="6405"/>
    <cellStyle name="Normal 3 2 2 6 6 2" xfId="14125"/>
    <cellStyle name="Normal 3 2 2 6 7" xfId="8335"/>
    <cellStyle name="Normal 3 2 2 7" xfId="594"/>
    <cellStyle name="Normal 3 2 2 7 2" xfId="1141"/>
    <cellStyle name="Normal 3 2 2 7 2 2" xfId="2128"/>
    <cellStyle name="Normal 3 2 2 7 2 2 2" xfId="4061"/>
    <cellStyle name="Normal 3 2 2 7 2 2 2 2" xfId="11871"/>
    <cellStyle name="Normal 3 2 2 7 2 2 3" xfId="6081"/>
    <cellStyle name="Normal 3 2 2 7 2 2 3 2" xfId="13801"/>
    <cellStyle name="Normal 3 2 2 7 2 2 4" xfId="8011"/>
    <cellStyle name="Normal 3 2 2 7 2 2 4 2" xfId="15731"/>
    <cellStyle name="Normal 3 2 2 7 2 2 5" xfId="9941"/>
    <cellStyle name="Normal 3 2 2 7 2 3" xfId="3098"/>
    <cellStyle name="Normal 3 2 2 7 2 3 2" xfId="10908"/>
    <cellStyle name="Normal 3 2 2 7 2 4" xfId="5118"/>
    <cellStyle name="Normal 3 2 2 7 2 4 2" xfId="12838"/>
    <cellStyle name="Normal 3 2 2 7 2 5" xfId="7048"/>
    <cellStyle name="Normal 3 2 2 7 2 5 2" xfId="14768"/>
    <cellStyle name="Normal 3 2 2 7 2 6" xfId="8978"/>
    <cellStyle name="Normal 3 2 2 7 3" xfId="1647"/>
    <cellStyle name="Normal 3 2 2 7 3 2" xfId="3580"/>
    <cellStyle name="Normal 3 2 2 7 3 2 2" xfId="11390"/>
    <cellStyle name="Normal 3 2 2 7 3 3" xfId="5600"/>
    <cellStyle name="Normal 3 2 2 7 3 3 2" xfId="13320"/>
    <cellStyle name="Normal 3 2 2 7 3 4" xfId="7530"/>
    <cellStyle name="Normal 3 2 2 7 3 4 2" xfId="15250"/>
    <cellStyle name="Normal 3 2 2 7 3 5" xfId="9460"/>
    <cellStyle name="Normal 3 2 2 7 4" xfId="2616"/>
    <cellStyle name="Normal 3 2 2 7 4 2" xfId="10426"/>
    <cellStyle name="Normal 3 2 2 7 5" xfId="4636"/>
    <cellStyle name="Normal 3 2 2 7 5 2" xfId="12356"/>
    <cellStyle name="Normal 3 2 2 7 6" xfId="6566"/>
    <cellStyle name="Normal 3 2 2 7 6 2" xfId="14286"/>
    <cellStyle name="Normal 3 2 2 7 7" xfId="8496"/>
    <cellStyle name="Normal 3 2 2 8" xfId="806"/>
    <cellStyle name="Normal 3 2 2 8 2" xfId="1808"/>
    <cellStyle name="Normal 3 2 2 8 2 2" xfId="3741"/>
    <cellStyle name="Normal 3 2 2 8 2 2 2" xfId="11551"/>
    <cellStyle name="Normal 3 2 2 8 2 3" xfId="5761"/>
    <cellStyle name="Normal 3 2 2 8 2 3 2" xfId="13481"/>
    <cellStyle name="Normal 3 2 2 8 2 4" xfId="7691"/>
    <cellStyle name="Normal 3 2 2 8 2 4 2" xfId="15411"/>
    <cellStyle name="Normal 3 2 2 8 2 5" xfId="9621"/>
    <cellStyle name="Normal 3 2 2 8 3" xfId="2777"/>
    <cellStyle name="Normal 3 2 2 8 3 2" xfId="10587"/>
    <cellStyle name="Normal 3 2 2 8 4" xfId="4797"/>
    <cellStyle name="Normal 3 2 2 8 4 2" xfId="12517"/>
    <cellStyle name="Normal 3 2 2 8 5" xfId="6727"/>
    <cellStyle name="Normal 3 2 2 8 5 2" xfId="14447"/>
    <cellStyle name="Normal 3 2 2 8 6" xfId="8657"/>
    <cellStyle name="Normal 3 2 2 9" xfId="1326"/>
    <cellStyle name="Normal 3 2 2 9 2" xfId="3259"/>
    <cellStyle name="Normal 3 2 2 9 2 2" xfId="11069"/>
    <cellStyle name="Normal 3 2 2 9 3" xfId="5279"/>
    <cellStyle name="Normal 3 2 2 9 3 2" xfId="12999"/>
    <cellStyle name="Normal 3 2 2 9 4" xfId="7209"/>
    <cellStyle name="Normal 3 2 2 9 4 2" xfId="14929"/>
    <cellStyle name="Normal 3 2 2 9 5" xfId="9139"/>
    <cellStyle name="Normal 3 2 3" xfId="148"/>
    <cellStyle name="Normal 3 2 4" xfId="4219"/>
    <cellStyle name="Normal 3 2 4 2" xfId="4282"/>
    <cellStyle name="Normal 3 2 5" xfId="4254"/>
    <cellStyle name="Normal 3 2 5 2" xfId="4301"/>
    <cellStyle name="Normal 3 2 6" xfId="4269"/>
    <cellStyle name="Normal 3 3" xfId="164"/>
    <cellStyle name="Normal 3 3 10" xfId="2296"/>
    <cellStyle name="Normal 3 3 10 2" xfId="10106"/>
    <cellStyle name="Normal 3 3 11" xfId="4316"/>
    <cellStyle name="Normal 3 3 11 2" xfId="12036"/>
    <cellStyle name="Normal 3 3 12" xfId="6246"/>
    <cellStyle name="Normal 3 3 12 2" xfId="13966"/>
    <cellStyle name="Normal 3 3 13" xfId="8176"/>
    <cellStyle name="Normal 3 3 2" xfId="233"/>
    <cellStyle name="Normal 3 3 2 10" xfId="4326"/>
    <cellStyle name="Normal 3 3 2 10 2" xfId="12046"/>
    <cellStyle name="Normal 3 3 2 11" xfId="6256"/>
    <cellStyle name="Normal 3 3 2 11 2" xfId="13976"/>
    <cellStyle name="Normal 3 3 2 12" xfId="8186"/>
    <cellStyle name="Normal 3 3 2 2" xfId="258"/>
    <cellStyle name="Normal 3 3 2 2 10" xfId="6276"/>
    <cellStyle name="Normal 3 3 2 2 10 2" xfId="13996"/>
    <cellStyle name="Normal 3 3 2 2 11" xfId="8206"/>
    <cellStyle name="Normal 3 3 2 2 2" xfId="343"/>
    <cellStyle name="Normal 3 3 2 2 2 10" xfId="8246"/>
    <cellStyle name="Normal 3 3 2 2 2 2" xfId="423"/>
    <cellStyle name="Normal 3 3 2 2 2 2 2" xfId="583"/>
    <cellStyle name="Normal 3 3 2 2 2 2 2 2" xfId="1131"/>
    <cellStyle name="Normal 3 3 2 2 2 2 2 2 2" xfId="2119"/>
    <cellStyle name="Normal 3 3 2 2 2 2 2 2 2 2" xfId="4052"/>
    <cellStyle name="Normal 3 3 2 2 2 2 2 2 2 2 2" xfId="11862"/>
    <cellStyle name="Normal 3 3 2 2 2 2 2 2 2 3" xfId="6072"/>
    <cellStyle name="Normal 3 3 2 2 2 2 2 2 2 3 2" xfId="13792"/>
    <cellStyle name="Normal 3 3 2 2 2 2 2 2 2 4" xfId="8002"/>
    <cellStyle name="Normal 3 3 2 2 2 2 2 2 2 4 2" xfId="15722"/>
    <cellStyle name="Normal 3 3 2 2 2 2 2 2 2 5" xfId="9932"/>
    <cellStyle name="Normal 3 3 2 2 2 2 2 2 3" xfId="3088"/>
    <cellStyle name="Normal 3 3 2 2 2 2 2 2 3 2" xfId="10898"/>
    <cellStyle name="Normal 3 3 2 2 2 2 2 2 4" xfId="5108"/>
    <cellStyle name="Normal 3 3 2 2 2 2 2 2 4 2" xfId="12828"/>
    <cellStyle name="Normal 3 3 2 2 2 2 2 2 5" xfId="7038"/>
    <cellStyle name="Normal 3 3 2 2 2 2 2 2 5 2" xfId="14758"/>
    <cellStyle name="Normal 3 3 2 2 2 2 2 2 6" xfId="8968"/>
    <cellStyle name="Normal 3 3 2 2 2 2 2 3" xfId="1637"/>
    <cellStyle name="Normal 3 3 2 2 2 2 2 3 2" xfId="3570"/>
    <cellStyle name="Normal 3 3 2 2 2 2 2 3 2 2" xfId="11380"/>
    <cellStyle name="Normal 3 3 2 2 2 2 2 3 3" xfId="5590"/>
    <cellStyle name="Normal 3 3 2 2 2 2 2 3 3 2" xfId="13310"/>
    <cellStyle name="Normal 3 3 2 2 2 2 2 3 4" xfId="7520"/>
    <cellStyle name="Normal 3 3 2 2 2 2 2 3 4 2" xfId="15240"/>
    <cellStyle name="Normal 3 3 2 2 2 2 2 3 5" xfId="9450"/>
    <cellStyle name="Normal 3 3 2 2 2 2 2 4" xfId="2606"/>
    <cellStyle name="Normal 3 3 2 2 2 2 2 4 2" xfId="10416"/>
    <cellStyle name="Normal 3 3 2 2 2 2 2 5" xfId="4626"/>
    <cellStyle name="Normal 3 3 2 2 2 2 2 5 2" xfId="12346"/>
    <cellStyle name="Normal 3 3 2 2 2 2 2 6" xfId="6556"/>
    <cellStyle name="Normal 3 3 2 2 2 2 2 6 2" xfId="14276"/>
    <cellStyle name="Normal 3 3 2 2 2 2 2 7" xfId="8486"/>
    <cellStyle name="Normal 3 3 2 2 2 2 3" xfId="745"/>
    <cellStyle name="Normal 3 3 2 2 2 2 3 2" xfId="1292"/>
    <cellStyle name="Normal 3 3 2 2 2 2 3 2 2" xfId="2279"/>
    <cellStyle name="Normal 3 3 2 2 2 2 3 2 2 2" xfId="4212"/>
    <cellStyle name="Normal 3 3 2 2 2 2 3 2 2 2 2" xfId="12022"/>
    <cellStyle name="Normal 3 3 2 2 2 2 3 2 2 3" xfId="6232"/>
    <cellStyle name="Normal 3 3 2 2 2 2 3 2 2 3 2" xfId="13952"/>
    <cellStyle name="Normal 3 3 2 2 2 2 3 2 2 4" xfId="8162"/>
    <cellStyle name="Normal 3 3 2 2 2 2 3 2 2 4 2" xfId="15882"/>
    <cellStyle name="Normal 3 3 2 2 2 2 3 2 2 5" xfId="10092"/>
    <cellStyle name="Normal 3 3 2 2 2 2 3 2 3" xfId="3249"/>
    <cellStyle name="Normal 3 3 2 2 2 2 3 2 3 2" xfId="11059"/>
    <cellStyle name="Normal 3 3 2 2 2 2 3 2 4" xfId="5269"/>
    <cellStyle name="Normal 3 3 2 2 2 2 3 2 4 2" xfId="12989"/>
    <cellStyle name="Normal 3 3 2 2 2 2 3 2 5" xfId="7199"/>
    <cellStyle name="Normal 3 3 2 2 2 2 3 2 5 2" xfId="14919"/>
    <cellStyle name="Normal 3 3 2 2 2 2 3 2 6" xfId="9129"/>
    <cellStyle name="Normal 3 3 2 2 2 2 3 3" xfId="1798"/>
    <cellStyle name="Normal 3 3 2 2 2 2 3 3 2" xfId="3731"/>
    <cellStyle name="Normal 3 3 2 2 2 2 3 3 2 2" xfId="11541"/>
    <cellStyle name="Normal 3 3 2 2 2 2 3 3 3" xfId="5751"/>
    <cellStyle name="Normal 3 3 2 2 2 2 3 3 3 2" xfId="13471"/>
    <cellStyle name="Normal 3 3 2 2 2 2 3 3 4" xfId="7681"/>
    <cellStyle name="Normal 3 3 2 2 2 2 3 3 4 2" xfId="15401"/>
    <cellStyle name="Normal 3 3 2 2 2 2 3 3 5" xfId="9611"/>
    <cellStyle name="Normal 3 3 2 2 2 2 3 4" xfId="2767"/>
    <cellStyle name="Normal 3 3 2 2 2 2 3 4 2" xfId="10577"/>
    <cellStyle name="Normal 3 3 2 2 2 2 3 5" xfId="4787"/>
    <cellStyle name="Normal 3 3 2 2 2 2 3 5 2" xfId="12507"/>
    <cellStyle name="Normal 3 3 2 2 2 2 3 6" xfId="6717"/>
    <cellStyle name="Normal 3 3 2 2 2 2 3 6 2" xfId="14437"/>
    <cellStyle name="Normal 3 3 2 2 2 2 3 7" xfId="8647"/>
    <cellStyle name="Normal 3 3 2 2 2 2 4" xfId="971"/>
    <cellStyle name="Normal 3 3 2 2 2 2 4 2" xfId="1959"/>
    <cellStyle name="Normal 3 3 2 2 2 2 4 2 2" xfId="3892"/>
    <cellStyle name="Normal 3 3 2 2 2 2 4 2 2 2" xfId="11702"/>
    <cellStyle name="Normal 3 3 2 2 2 2 4 2 3" xfId="5912"/>
    <cellStyle name="Normal 3 3 2 2 2 2 4 2 3 2" xfId="13632"/>
    <cellStyle name="Normal 3 3 2 2 2 2 4 2 4" xfId="7842"/>
    <cellStyle name="Normal 3 3 2 2 2 2 4 2 4 2" xfId="15562"/>
    <cellStyle name="Normal 3 3 2 2 2 2 4 2 5" xfId="9772"/>
    <cellStyle name="Normal 3 3 2 2 2 2 4 3" xfId="2928"/>
    <cellStyle name="Normal 3 3 2 2 2 2 4 3 2" xfId="10738"/>
    <cellStyle name="Normal 3 3 2 2 2 2 4 4" xfId="4948"/>
    <cellStyle name="Normal 3 3 2 2 2 2 4 4 2" xfId="12668"/>
    <cellStyle name="Normal 3 3 2 2 2 2 4 5" xfId="6878"/>
    <cellStyle name="Normal 3 3 2 2 2 2 4 5 2" xfId="14598"/>
    <cellStyle name="Normal 3 3 2 2 2 2 4 6" xfId="8808"/>
    <cellStyle name="Normal 3 3 2 2 2 2 5" xfId="1477"/>
    <cellStyle name="Normal 3 3 2 2 2 2 5 2" xfId="3410"/>
    <cellStyle name="Normal 3 3 2 2 2 2 5 2 2" xfId="11220"/>
    <cellStyle name="Normal 3 3 2 2 2 2 5 3" xfId="5430"/>
    <cellStyle name="Normal 3 3 2 2 2 2 5 3 2" xfId="13150"/>
    <cellStyle name="Normal 3 3 2 2 2 2 5 4" xfId="7360"/>
    <cellStyle name="Normal 3 3 2 2 2 2 5 4 2" xfId="15080"/>
    <cellStyle name="Normal 3 3 2 2 2 2 5 5" xfId="9290"/>
    <cellStyle name="Normal 3 3 2 2 2 2 6" xfId="2446"/>
    <cellStyle name="Normal 3 3 2 2 2 2 6 2" xfId="10256"/>
    <cellStyle name="Normal 3 3 2 2 2 2 7" xfId="4466"/>
    <cellStyle name="Normal 3 3 2 2 2 2 7 2" xfId="12186"/>
    <cellStyle name="Normal 3 3 2 2 2 2 8" xfId="6396"/>
    <cellStyle name="Normal 3 3 2 2 2 2 8 2" xfId="14116"/>
    <cellStyle name="Normal 3 3 2 2 2 2 9" xfId="8326"/>
    <cellStyle name="Normal 3 3 2 2 2 3" xfId="503"/>
    <cellStyle name="Normal 3 3 2 2 2 3 2" xfId="1051"/>
    <cellStyle name="Normal 3 3 2 2 2 3 2 2" xfId="2039"/>
    <cellStyle name="Normal 3 3 2 2 2 3 2 2 2" xfId="3972"/>
    <cellStyle name="Normal 3 3 2 2 2 3 2 2 2 2" xfId="11782"/>
    <cellStyle name="Normal 3 3 2 2 2 3 2 2 3" xfId="5992"/>
    <cellStyle name="Normal 3 3 2 2 2 3 2 2 3 2" xfId="13712"/>
    <cellStyle name="Normal 3 3 2 2 2 3 2 2 4" xfId="7922"/>
    <cellStyle name="Normal 3 3 2 2 2 3 2 2 4 2" xfId="15642"/>
    <cellStyle name="Normal 3 3 2 2 2 3 2 2 5" xfId="9852"/>
    <cellStyle name="Normal 3 3 2 2 2 3 2 3" xfId="3008"/>
    <cellStyle name="Normal 3 3 2 2 2 3 2 3 2" xfId="10818"/>
    <cellStyle name="Normal 3 3 2 2 2 3 2 4" xfId="5028"/>
    <cellStyle name="Normal 3 3 2 2 2 3 2 4 2" xfId="12748"/>
    <cellStyle name="Normal 3 3 2 2 2 3 2 5" xfId="6958"/>
    <cellStyle name="Normal 3 3 2 2 2 3 2 5 2" xfId="14678"/>
    <cellStyle name="Normal 3 3 2 2 2 3 2 6" xfId="8888"/>
    <cellStyle name="Normal 3 3 2 2 2 3 3" xfId="1557"/>
    <cellStyle name="Normal 3 3 2 2 2 3 3 2" xfId="3490"/>
    <cellStyle name="Normal 3 3 2 2 2 3 3 2 2" xfId="11300"/>
    <cellStyle name="Normal 3 3 2 2 2 3 3 3" xfId="5510"/>
    <cellStyle name="Normal 3 3 2 2 2 3 3 3 2" xfId="13230"/>
    <cellStyle name="Normal 3 3 2 2 2 3 3 4" xfId="7440"/>
    <cellStyle name="Normal 3 3 2 2 2 3 3 4 2" xfId="15160"/>
    <cellStyle name="Normal 3 3 2 2 2 3 3 5" xfId="9370"/>
    <cellStyle name="Normal 3 3 2 2 2 3 4" xfId="2526"/>
    <cellStyle name="Normal 3 3 2 2 2 3 4 2" xfId="10336"/>
    <cellStyle name="Normal 3 3 2 2 2 3 5" xfId="4546"/>
    <cellStyle name="Normal 3 3 2 2 2 3 5 2" xfId="12266"/>
    <cellStyle name="Normal 3 3 2 2 2 3 6" xfId="6476"/>
    <cellStyle name="Normal 3 3 2 2 2 3 6 2" xfId="14196"/>
    <cellStyle name="Normal 3 3 2 2 2 3 7" xfId="8406"/>
    <cellStyle name="Normal 3 3 2 2 2 4" xfId="665"/>
    <cellStyle name="Normal 3 3 2 2 2 4 2" xfId="1212"/>
    <cellStyle name="Normal 3 3 2 2 2 4 2 2" xfId="2199"/>
    <cellStyle name="Normal 3 3 2 2 2 4 2 2 2" xfId="4132"/>
    <cellStyle name="Normal 3 3 2 2 2 4 2 2 2 2" xfId="11942"/>
    <cellStyle name="Normal 3 3 2 2 2 4 2 2 3" xfId="6152"/>
    <cellStyle name="Normal 3 3 2 2 2 4 2 2 3 2" xfId="13872"/>
    <cellStyle name="Normal 3 3 2 2 2 4 2 2 4" xfId="8082"/>
    <cellStyle name="Normal 3 3 2 2 2 4 2 2 4 2" xfId="15802"/>
    <cellStyle name="Normal 3 3 2 2 2 4 2 2 5" xfId="10012"/>
    <cellStyle name="Normal 3 3 2 2 2 4 2 3" xfId="3169"/>
    <cellStyle name="Normal 3 3 2 2 2 4 2 3 2" xfId="10979"/>
    <cellStyle name="Normal 3 3 2 2 2 4 2 4" xfId="5189"/>
    <cellStyle name="Normal 3 3 2 2 2 4 2 4 2" xfId="12909"/>
    <cellStyle name="Normal 3 3 2 2 2 4 2 5" xfId="7119"/>
    <cellStyle name="Normal 3 3 2 2 2 4 2 5 2" xfId="14839"/>
    <cellStyle name="Normal 3 3 2 2 2 4 2 6" xfId="9049"/>
    <cellStyle name="Normal 3 3 2 2 2 4 3" xfId="1718"/>
    <cellStyle name="Normal 3 3 2 2 2 4 3 2" xfId="3651"/>
    <cellStyle name="Normal 3 3 2 2 2 4 3 2 2" xfId="11461"/>
    <cellStyle name="Normal 3 3 2 2 2 4 3 3" xfId="5671"/>
    <cellStyle name="Normal 3 3 2 2 2 4 3 3 2" xfId="13391"/>
    <cellStyle name="Normal 3 3 2 2 2 4 3 4" xfId="7601"/>
    <cellStyle name="Normal 3 3 2 2 2 4 3 4 2" xfId="15321"/>
    <cellStyle name="Normal 3 3 2 2 2 4 3 5" xfId="9531"/>
    <cellStyle name="Normal 3 3 2 2 2 4 4" xfId="2687"/>
    <cellStyle name="Normal 3 3 2 2 2 4 4 2" xfId="10497"/>
    <cellStyle name="Normal 3 3 2 2 2 4 5" xfId="4707"/>
    <cellStyle name="Normal 3 3 2 2 2 4 5 2" xfId="12427"/>
    <cellStyle name="Normal 3 3 2 2 2 4 6" xfId="6637"/>
    <cellStyle name="Normal 3 3 2 2 2 4 6 2" xfId="14357"/>
    <cellStyle name="Normal 3 3 2 2 2 4 7" xfId="8567"/>
    <cellStyle name="Normal 3 3 2 2 2 5" xfId="891"/>
    <cellStyle name="Normal 3 3 2 2 2 5 2" xfId="1879"/>
    <cellStyle name="Normal 3 3 2 2 2 5 2 2" xfId="3812"/>
    <cellStyle name="Normal 3 3 2 2 2 5 2 2 2" xfId="11622"/>
    <cellStyle name="Normal 3 3 2 2 2 5 2 3" xfId="5832"/>
    <cellStyle name="Normal 3 3 2 2 2 5 2 3 2" xfId="13552"/>
    <cellStyle name="Normal 3 3 2 2 2 5 2 4" xfId="7762"/>
    <cellStyle name="Normal 3 3 2 2 2 5 2 4 2" xfId="15482"/>
    <cellStyle name="Normal 3 3 2 2 2 5 2 5" xfId="9692"/>
    <cellStyle name="Normal 3 3 2 2 2 5 3" xfId="2848"/>
    <cellStyle name="Normal 3 3 2 2 2 5 3 2" xfId="10658"/>
    <cellStyle name="Normal 3 3 2 2 2 5 4" xfId="4868"/>
    <cellStyle name="Normal 3 3 2 2 2 5 4 2" xfId="12588"/>
    <cellStyle name="Normal 3 3 2 2 2 5 5" xfId="6798"/>
    <cellStyle name="Normal 3 3 2 2 2 5 5 2" xfId="14518"/>
    <cellStyle name="Normal 3 3 2 2 2 5 6" xfId="8728"/>
    <cellStyle name="Normal 3 3 2 2 2 6" xfId="1397"/>
    <cellStyle name="Normal 3 3 2 2 2 6 2" xfId="3330"/>
    <cellStyle name="Normal 3 3 2 2 2 6 2 2" xfId="11140"/>
    <cellStyle name="Normal 3 3 2 2 2 6 3" xfId="5350"/>
    <cellStyle name="Normal 3 3 2 2 2 6 3 2" xfId="13070"/>
    <cellStyle name="Normal 3 3 2 2 2 6 4" xfId="7280"/>
    <cellStyle name="Normal 3 3 2 2 2 6 4 2" xfId="15000"/>
    <cellStyle name="Normal 3 3 2 2 2 6 5" xfId="9210"/>
    <cellStyle name="Normal 3 3 2 2 2 7" xfId="2366"/>
    <cellStyle name="Normal 3 3 2 2 2 7 2" xfId="10176"/>
    <cellStyle name="Normal 3 3 2 2 2 8" xfId="4386"/>
    <cellStyle name="Normal 3 3 2 2 2 8 2" xfId="12106"/>
    <cellStyle name="Normal 3 3 2 2 2 9" xfId="6316"/>
    <cellStyle name="Normal 3 3 2 2 2 9 2" xfId="14036"/>
    <cellStyle name="Normal 3 3 2 2 3" xfId="383"/>
    <cellStyle name="Normal 3 3 2 2 3 2" xfId="543"/>
    <cellStyle name="Normal 3 3 2 2 3 2 2" xfId="1091"/>
    <cellStyle name="Normal 3 3 2 2 3 2 2 2" xfId="2079"/>
    <cellStyle name="Normal 3 3 2 2 3 2 2 2 2" xfId="4012"/>
    <cellStyle name="Normal 3 3 2 2 3 2 2 2 2 2" xfId="11822"/>
    <cellStyle name="Normal 3 3 2 2 3 2 2 2 3" xfId="6032"/>
    <cellStyle name="Normal 3 3 2 2 3 2 2 2 3 2" xfId="13752"/>
    <cellStyle name="Normal 3 3 2 2 3 2 2 2 4" xfId="7962"/>
    <cellStyle name="Normal 3 3 2 2 3 2 2 2 4 2" xfId="15682"/>
    <cellStyle name="Normal 3 3 2 2 3 2 2 2 5" xfId="9892"/>
    <cellStyle name="Normal 3 3 2 2 3 2 2 3" xfId="3048"/>
    <cellStyle name="Normal 3 3 2 2 3 2 2 3 2" xfId="10858"/>
    <cellStyle name="Normal 3 3 2 2 3 2 2 4" xfId="5068"/>
    <cellStyle name="Normal 3 3 2 2 3 2 2 4 2" xfId="12788"/>
    <cellStyle name="Normal 3 3 2 2 3 2 2 5" xfId="6998"/>
    <cellStyle name="Normal 3 3 2 2 3 2 2 5 2" xfId="14718"/>
    <cellStyle name="Normal 3 3 2 2 3 2 2 6" xfId="8928"/>
    <cellStyle name="Normal 3 3 2 2 3 2 3" xfId="1597"/>
    <cellStyle name="Normal 3 3 2 2 3 2 3 2" xfId="3530"/>
    <cellStyle name="Normal 3 3 2 2 3 2 3 2 2" xfId="11340"/>
    <cellStyle name="Normal 3 3 2 2 3 2 3 3" xfId="5550"/>
    <cellStyle name="Normal 3 3 2 2 3 2 3 3 2" xfId="13270"/>
    <cellStyle name="Normal 3 3 2 2 3 2 3 4" xfId="7480"/>
    <cellStyle name="Normal 3 3 2 2 3 2 3 4 2" xfId="15200"/>
    <cellStyle name="Normal 3 3 2 2 3 2 3 5" xfId="9410"/>
    <cellStyle name="Normal 3 3 2 2 3 2 4" xfId="2566"/>
    <cellStyle name="Normal 3 3 2 2 3 2 4 2" xfId="10376"/>
    <cellStyle name="Normal 3 3 2 2 3 2 5" xfId="4586"/>
    <cellStyle name="Normal 3 3 2 2 3 2 5 2" xfId="12306"/>
    <cellStyle name="Normal 3 3 2 2 3 2 6" xfId="6516"/>
    <cellStyle name="Normal 3 3 2 2 3 2 6 2" xfId="14236"/>
    <cellStyle name="Normal 3 3 2 2 3 2 7" xfId="8446"/>
    <cellStyle name="Normal 3 3 2 2 3 3" xfId="705"/>
    <cellStyle name="Normal 3 3 2 2 3 3 2" xfId="1252"/>
    <cellStyle name="Normal 3 3 2 2 3 3 2 2" xfId="2239"/>
    <cellStyle name="Normal 3 3 2 2 3 3 2 2 2" xfId="4172"/>
    <cellStyle name="Normal 3 3 2 2 3 3 2 2 2 2" xfId="11982"/>
    <cellStyle name="Normal 3 3 2 2 3 3 2 2 3" xfId="6192"/>
    <cellStyle name="Normal 3 3 2 2 3 3 2 2 3 2" xfId="13912"/>
    <cellStyle name="Normal 3 3 2 2 3 3 2 2 4" xfId="8122"/>
    <cellStyle name="Normal 3 3 2 2 3 3 2 2 4 2" xfId="15842"/>
    <cellStyle name="Normal 3 3 2 2 3 3 2 2 5" xfId="10052"/>
    <cellStyle name="Normal 3 3 2 2 3 3 2 3" xfId="3209"/>
    <cellStyle name="Normal 3 3 2 2 3 3 2 3 2" xfId="11019"/>
    <cellStyle name="Normal 3 3 2 2 3 3 2 4" xfId="5229"/>
    <cellStyle name="Normal 3 3 2 2 3 3 2 4 2" xfId="12949"/>
    <cellStyle name="Normal 3 3 2 2 3 3 2 5" xfId="7159"/>
    <cellStyle name="Normal 3 3 2 2 3 3 2 5 2" xfId="14879"/>
    <cellStyle name="Normal 3 3 2 2 3 3 2 6" xfId="9089"/>
    <cellStyle name="Normal 3 3 2 2 3 3 3" xfId="1758"/>
    <cellStyle name="Normal 3 3 2 2 3 3 3 2" xfId="3691"/>
    <cellStyle name="Normal 3 3 2 2 3 3 3 2 2" xfId="11501"/>
    <cellStyle name="Normal 3 3 2 2 3 3 3 3" xfId="5711"/>
    <cellStyle name="Normal 3 3 2 2 3 3 3 3 2" xfId="13431"/>
    <cellStyle name="Normal 3 3 2 2 3 3 3 4" xfId="7641"/>
    <cellStyle name="Normal 3 3 2 2 3 3 3 4 2" xfId="15361"/>
    <cellStyle name="Normal 3 3 2 2 3 3 3 5" xfId="9571"/>
    <cellStyle name="Normal 3 3 2 2 3 3 4" xfId="2727"/>
    <cellStyle name="Normal 3 3 2 2 3 3 4 2" xfId="10537"/>
    <cellStyle name="Normal 3 3 2 2 3 3 5" xfId="4747"/>
    <cellStyle name="Normal 3 3 2 2 3 3 5 2" xfId="12467"/>
    <cellStyle name="Normal 3 3 2 2 3 3 6" xfId="6677"/>
    <cellStyle name="Normal 3 3 2 2 3 3 6 2" xfId="14397"/>
    <cellStyle name="Normal 3 3 2 2 3 3 7" xfId="8607"/>
    <cellStyle name="Normal 3 3 2 2 3 4" xfId="931"/>
    <cellStyle name="Normal 3 3 2 2 3 4 2" xfId="1919"/>
    <cellStyle name="Normal 3 3 2 2 3 4 2 2" xfId="3852"/>
    <cellStyle name="Normal 3 3 2 2 3 4 2 2 2" xfId="11662"/>
    <cellStyle name="Normal 3 3 2 2 3 4 2 3" xfId="5872"/>
    <cellStyle name="Normal 3 3 2 2 3 4 2 3 2" xfId="13592"/>
    <cellStyle name="Normal 3 3 2 2 3 4 2 4" xfId="7802"/>
    <cellStyle name="Normal 3 3 2 2 3 4 2 4 2" xfId="15522"/>
    <cellStyle name="Normal 3 3 2 2 3 4 2 5" xfId="9732"/>
    <cellStyle name="Normal 3 3 2 2 3 4 3" xfId="2888"/>
    <cellStyle name="Normal 3 3 2 2 3 4 3 2" xfId="10698"/>
    <cellStyle name="Normal 3 3 2 2 3 4 4" xfId="4908"/>
    <cellStyle name="Normal 3 3 2 2 3 4 4 2" xfId="12628"/>
    <cellStyle name="Normal 3 3 2 2 3 4 5" xfId="6838"/>
    <cellStyle name="Normal 3 3 2 2 3 4 5 2" xfId="14558"/>
    <cellStyle name="Normal 3 3 2 2 3 4 6" xfId="8768"/>
    <cellStyle name="Normal 3 3 2 2 3 5" xfId="1437"/>
    <cellStyle name="Normal 3 3 2 2 3 5 2" xfId="3370"/>
    <cellStyle name="Normal 3 3 2 2 3 5 2 2" xfId="11180"/>
    <cellStyle name="Normal 3 3 2 2 3 5 3" xfId="5390"/>
    <cellStyle name="Normal 3 3 2 2 3 5 3 2" xfId="13110"/>
    <cellStyle name="Normal 3 3 2 2 3 5 4" xfId="7320"/>
    <cellStyle name="Normal 3 3 2 2 3 5 4 2" xfId="15040"/>
    <cellStyle name="Normal 3 3 2 2 3 5 5" xfId="9250"/>
    <cellStyle name="Normal 3 3 2 2 3 6" xfId="2406"/>
    <cellStyle name="Normal 3 3 2 2 3 6 2" xfId="10216"/>
    <cellStyle name="Normal 3 3 2 2 3 7" xfId="4426"/>
    <cellStyle name="Normal 3 3 2 2 3 7 2" xfId="12146"/>
    <cellStyle name="Normal 3 3 2 2 3 8" xfId="6356"/>
    <cellStyle name="Normal 3 3 2 2 3 8 2" xfId="14076"/>
    <cellStyle name="Normal 3 3 2 2 3 9" xfId="8286"/>
    <cellStyle name="Normal 3 3 2 2 4" xfId="463"/>
    <cellStyle name="Normal 3 3 2 2 4 2" xfId="1011"/>
    <cellStyle name="Normal 3 3 2 2 4 2 2" xfId="1999"/>
    <cellStyle name="Normal 3 3 2 2 4 2 2 2" xfId="3932"/>
    <cellStyle name="Normal 3 3 2 2 4 2 2 2 2" xfId="11742"/>
    <cellStyle name="Normal 3 3 2 2 4 2 2 3" xfId="5952"/>
    <cellStyle name="Normal 3 3 2 2 4 2 2 3 2" xfId="13672"/>
    <cellStyle name="Normal 3 3 2 2 4 2 2 4" xfId="7882"/>
    <cellStyle name="Normal 3 3 2 2 4 2 2 4 2" xfId="15602"/>
    <cellStyle name="Normal 3 3 2 2 4 2 2 5" xfId="9812"/>
    <cellStyle name="Normal 3 3 2 2 4 2 3" xfId="2968"/>
    <cellStyle name="Normal 3 3 2 2 4 2 3 2" xfId="10778"/>
    <cellStyle name="Normal 3 3 2 2 4 2 4" xfId="4988"/>
    <cellStyle name="Normal 3 3 2 2 4 2 4 2" xfId="12708"/>
    <cellStyle name="Normal 3 3 2 2 4 2 5" xfId="6918"/>
    <cellStyle name="Normal 3 3 2 2 4 2 5 2" xfId="14638"/>
    <cellStyle name="Normal 3 3 2 2 4 2 6" xfId="8848"/>
    <cellStyle name="Normal 3 3 2 2 4 3" xfId="1517"/>
    <cellStyle name="Normal 3 3 2 2 4 3 2" xfId="3450"/>
    <cellStyle name="Normal 3 3 2 2 4 3 2 2" xfId="11260"/>
    <cellStyle name="Normal 3 3 2 2 4 3 3" xfId="5470"/>
    <cellStyle name="Normal 3 3 2 2 4 3 3 2" xfId="13190"/>
    <cellStyle name="Normal 3 3 2 2 4 3 4" xfId="7400"/>
    <cellStyle name="Normal 3 3 2 2 4 3 4 2" xfId="15120"/>
    <cellStyle name="Normal 3 3 2 2 4 3 5" xfId="9330"/>
    <cellStyle name="Normal 3 3 2 2 4 4" xfId="2486"/>
    <cellStyle name="Normal 3 3 2 2 4 4 2" xfId="10296"/>
    <cellStyle name="Normal 3 3 2 2 4 5" xfId="4506"/>
    <cellStyle name="Normal 3 3 2 2 4 5 2" xfId="12226"/>
    <cellStyle name="Normal 3 3 2 2 4 6" xfId="6436"/>
    <cellStyle name="Normal 3 3 2 2 4 6 2" xfId="14156"/>
    <cellStyle name="Normal 3 3 2 2 4 7" xfId="8366"/>
    <cellStyle name="Normal 3 3 2 2 5" xfId="625"/>
    <cellStyle name="Normal 3 3 2 2 5 2" xfId="1172"/>
    <cellStyle name="Normal 3 3 2 2 5 2 2" xfId="2159"/>
    <cellStyle name="Normal 3 3 2 2 5 2 2 2" xfId="4092"/>
    <cellStyle name="Normal 3 3 2 2 5 2 2 2 2" xfId="11902"/>
    <cellStyle name="Normal 3 3 2 2 5 2 2 3" xfId="6112"/>
    <cellStyle name="Normal 3 3 2 2 5 2 2 3 2" xfId="13832"/>
    <cellStyle name="Normal 3 3 2 2 5 2 2 4" xfId="8042"/>
    <cellStyle name="Normal 3 3 2 2 5 2 2 4 2" xfId="15762"/>
    <cellStyle name="Normal 3 3 2 2 5 2 2 5" xfId="9972"/>
    <cellStyle name="Normal 3 3 2 2 5 2 3" xfId="3129"/>
    <cellStyle name="Normal 3 3 2 2 5 2 3 2" xfId="10939"/>
    <cellStyle name="Normal 3 3 2 2 5 2 4" xfId="5149"/>
    <cellStyle name="Normal 3 3 2 2 5 2 4 2" xfId="12869"/>
    <cellStyle name="Normal 3 3 2 2 5 2 5" xfId="7079"/>
    <cellStyle name="Normal 3 3 2 2 5 2 5 2" xfId="14799"/>
    <cellStyle name="Normal 3 3 2 2 5 2 6" xfId="9009"/>
    <cellStyle name="Normal 3 3 2 2 5 3" xfId="1678"/>
    <cellStyle name="Normal 3 3 2 2 5 3 2" xfId="3611"/>
    <cellStyle name="Normal 3 3 2 2 5 3 2 2" xfId="11421"/>
    <cellStyle name="Normal 3 3 2 2 5 3 3" xfId="5631"/>
    <cellStyle name="Normal 3 3 2 2 5 3 3 2" xfId="13351"/>
    <cellStyle name="Normal 3 3 2 2 5 3 4" xfId="7561"/>
    <cellStyle name="Normal 3 3 2 2 5 3 4 2" xfId="15281"/>
    <cellStyle name="Normal 3 3 2 2 5 3 5" xfId="9491"/>
    <cellStyle name="Normal 3 3 2 2 5 4" xfId="2647"/>
    <cellStyle name="Normal 3 3 2 2 5 4 2" xfId="10457"/>
    <cellStyle name="Normal 3 3 2 2 5 5" xfId="4667"/>
    <cellStyle name="Normal 3 3 2 2 5 5 2" xfId="12387"/>
    <cellStyle name="Normal 3 3 2 2 5 6" xfId="6597"/>
    <cellStyle name="Normal 3 3 2 2 5 6 2" xfId="14317"/>
    <cellStyle name="Normal 3 3 2 2 5 7" xfId="8527"/>
    <cellStyle name="Normal 3 3 2 2 6" xfId="843"/>
    <cellStyle name="Normal 3 3 2 2 6 2" xfId="1839"/>
    <cellStyle name="Normal 3 3 2 2 6 2 2" xfId="3772"/>
    <cellStyle name="Normal 3 3 2 2 6 2 2 2" xfId="11582"/>
    <cellStyle name="Normal 3 3 2 2 6 2 3" xfId="5792"/>
    <cellStyle name="Normal 3 3 2 2 6 2 3 2" xfId="13512"/>
    <cellStyle name="Normal 3 3 2 2 6 2 4" xfId="7722"/>
    <cellStyle name="Normal 3 3 2 2 6 2 4 2" xfId="15442"/>
    <cellStyle name="Normal 3 3 2 2 6 2 5" xfId="9652"/>
    <cellStyle name="Normal 3 3 2 2 6 3" xfId="2808"/>
    <cellStyle name="Normal 3 3 2 2 6 3 2" xfId="10618"/>
    <cellStyle name="Normal 3 3 2 2 6 4" xfId="4828"/>
    <cellStyle name="Normal 3 3 2 2 6 4 2" xfId="12548"/>
    <cellStyle name="Normal 3 3 2 2 6 5" xfId="6758"/>
    <cellStyle name="Normal 3 3 2 2 6 5 2" xfId="14478"/>
    <cellStyle name="Normal 3 3 2 2 6 6" xfId="8688"/>
    <cellStyle name="Normal 3 3 2 2 7" xfId="1357"/>
    <cellStyle name="Normal 3 3 2 2 7 2" xfId="3290"/>
    <cellStyle name="Normal 3 3 2 2 7 2 2" xfId="11100"/>
    <cellStyle name="Normal 3 3 2 2 7 3" xfId="5310"/>
    <cellStyle name="Normal 3 3 2 2 7 3 2" xfId="13030"/>
    <cellStyle name="Normal 3 3 2 2 7 4" xfId="7240"/>
    <cellStyle name="Normal 3 3 2 2 7 4 2" xfId="14960"/>
    <cellStyle name="Normal 3 3 2 2 7 5" xfId="9170"/>
    <cellStyle name="Normal 3 3 2 2 8" xfId="2326"/>
    <cellStyle name="Normal 3 3 2 2 8 2" xfId="10136"/>
    <cellStyle name="Normal 3 3 2 2 9" xfId="4346"/>
    <cellStyle name="Normal 3 3 2 2 9 2" xfId="12066"/>
    <cellStyle name="Normal 3 3 2 3" xfId="323"/>
    <cellStyle name="Normal 3 3 2 3 10" xfId="8226"/>
    <cellStyle name="Normal 3 3 2 3 2" xfId="403"/>
    <cellStyle name="Normal 3 3 2 3 2 2" xfId="563"/>
    <cellStyle name="Normal 3 3 2 3 2 2 2" xfId="1111"/>
    <cellStyle name="Normal 3 3 2 3 2 2 2 2" xfId="2099"/>
    <cellStyle name="Normal 3 3 2 3 2 2 2 2 2" xfId="4032"/>
    <cellStyle name="Normal 3 3 2 3 2 2 2 2 2 2" xfId="11842"/>
    <cellStyle name="Normal 3 3 2 3 2 2 2 2 3" xfId="6052"/>
    <cellStyle name="Normal 3 3 2 3 2 2 2 2 3 2" xfId="13772"/>
    <cellStyle name="Normal 3 3 2 3 2 2 2 2 4" xfId="7982"/>
    <cellStyle name="Normal 3 3 2 3 2 2 2 2 4 2" xfId="15702"/>
    <cellStyle name="Normal 3 3 2 3 2 2 2 2 5" xfId="9912"/>
    <cellStyle name="Normal 3 3 2 3 2 2 2 3" xfId="3068"/>
    <cellStyle name="Normal 3 3 2 3 2 2 2 3 2" xfId="10878"/>
    <cellStyle name="Normal 3 3 2 3 2 2 2 4" xfId="5088"/>
    <cellStyle name="Normal 3 3 2 3 2 2 2 4 2" xfId="12808"/>
    <cellStyle name="Normal 3 3 2 3 2 2 2 5" xfId="7018"/>
    <cellStyle name="Normal 3 3 2 3 2 2 2 5 2" xfId="14738"/>
    <cellStyle name="Normal 3 3 2 3 2 2 2 6" xfId="8948"/>
    <cellStyle name="Normal 3 3 2 3 2 2 3" xfId="1617"/>
    <cellStyle name="Normal 3 3 2 3 2 2 3 2" xfId="3550"/>
    <cellStyle name="Normal 3 3 2 3 2 2 3 2 2" xfId="11360"/>
    <cellStyle name="Normal 3 3 2 3 2 2 3 3" xfId="5570"/>
    <cellStyle name="Normal 3 3 2 3 2 2 3 3 2" xfId="13290"/>
    <cellStyle name="Normal 3 3 2 3 2 2 3 4" xfId="7500"/>
    <cellStyle name="Normal 3 3 2 3 2 2 3 4 2" xfId="15220"/>
    <cellStyle name="Normal 3 3 2 3 2 2 3 5" xfId="9430"/>
    <cellStyle name="Normal 3 3 2 3 2 2 4" xfId="2586"/>
    <cellStyle name="Normal 3 3 2 3 2 2 4 2" xfId="10396"/>
    <cellStyle name="Normal 3 3 2 3 2 2 5" xfId="4606"/>
    <cellStyle name="Normal 3 3 2 3 2 2 5 2" xfId="12326"/>
    <cellStyle name="Normal 3 3 2 3 2 2 6" xfId="6536"/>
    <cellStyle name="Normal 3 3 2 3 2 2 6 2" xfId="14256"/>
    <cellStyle name="Normal 3 3 2 3 2 2 7" xfId="8466"/>
    <cellStyle name="Normal 3 3 2 3 2 3" xfId="725"/>
    <cellStyle name="Normal 3 3 2 3 2 3 2" xfId="1272"/>
    <cellStyle name="Normal 3 3 2 3 2 3 2 2" xfId="2259"/>
    <cellStyle name="Normal 3 3 2 3 2 3 2 2 2" xfId="4192"/>
    <cellStyle name="Normal 3 3 2 3 2 3 2 2 2 2" xfId="12002"/>
    <cellStyle name="Normal 3 3 2 3 2 3 2 2 3" xfId="6212"/>
    <cellStyle name="Normal 3 3 2 3 2 3 2 2 3 2" xfId="13932"/>
    <cellStyle name="Normal 3 3 2 3 2 3 2 2 4" xfId="8142"/>
    <cellStyle name="Normal 3 3 2 3 2 3 2 2 4 2" xfId="15862"/>
    <cellStyle name="Normal 3 3 2 3 2 3 2 2 5" xfId="10072"/>
    <cellStyle name="Normal 3 3 2 3 2 3 2 3" xfId="3229"/>
    <cellStyle name="Normal 3 3 2 3 2 3 2 3 2" xfId="11039"/>
    <cellStyle name="Normal 3 3 2 3 2 3 2 4" xfId="5249"/>
    <cellStyle name="Normal 3 3 2 3 2 3 2 4 2" xfId="12969"/>
    <cellStyle name="Normal 3 3 2 3 2 3 2 5" xfId="7179"/>
    <cellStyle name="Normal 3 3 2 3 2 3 2 5 2" xfId="14899"/>
    <cellStyle name="Normal 3 3 2 3 2 3 2 6" xfId="9109"/>
    <cellStyle name="Normal 3 3 2 3 2 3 3" xfId="1778"/>
    <cellStyle name="Normal 3 3 2 3 2 3 3 2" xfId="3711"/>
    <cellStyle name="Normal 3 3 2 3 2 3 3 2 2" xfId="11521"/>
    <cellStyle name="Normal 3 3 2 3 2 3 3 3" xfId="5731"/>
    <cellStyle name="Normal 3 3 2 3 2 3 3 3 2" xfId="13451"/>
    <cellStyle name="Normal 3 3 2 3 2 3 3 4" xfId="7661"/>
    <cellStyle name="Normal 3 3 2 3 2 3 3 4 2" xfId="15381"/>
    <cellStyle name="Normal 3 3 2 3 2 3 3 5" xfId="9591"/>
    <cellStyle name="Normal 3 3 2 3 2 3 4" xfId="2747"/>
    <cellStyle name="Normal 3 3 2 3 2 3 4 2" xfId="10557"/>
    <cellStyle name="Normal 3 3 2 3 2 3 5" xfId="4767"/>
    <cellStyle name="Normal 3 3 2 3 2 3 5 2" xfId="12487"/>
    <cellStyle name="Normal 3 3 2 3 2 3 6" xfId="6697"/>
    <cellStyle name="Normal 3 3 2 3 2 3 6 2" xfId="14417"/>
    <cellStyle name="Normal 3 3 2 3 2 3 7" xfId="8627"/>
    <cellStyle name="Normal 3 3 2 3 2 4" xfId="951"/>
    <cellStyle name="Normal 3 3 2 3 2 4 2" xfId="1939"/>
    <cellStyle name="Normal 3 3 2 3 2 4 2 2" xfId="3872"/>
    <cellStyle name="Normal 3 3 2 3 2 4 2 2 2" xfId="11682"/>
    <cellStyle name="Normal 3 3 2 3 2 4 2 3" xfId="5892"/>
    <cellStyle name="Normal 3 3 2 3 2 4 2 3 2" xfId="13612"/>
    <cellStyle name="Normal 3 3 2 3 2 4 2 4" xfId="7822"/>
    <cellStyle name="Normal 3 3 2 3 2 4 2 4 2" xfId="15542"/>
    <cellStyle name="Normal 3 3 2 3 2 4 2 5" xfId="9752"/>
    <cellStyle name="Normal 3 3 2 3 2 4 3" xfId="2908"/>
    <cellStyle name="Normal 3 3 2 3 2 4 3 2" xfId="10718"/>
    <cellStyle name="Normal 3 3 2 3 2 4 4" xfId="4928"/>
    <cellStyle name="Normal 3 3 2 3 2 4 4 2" xfId="12648"/>
    <cellStyle name="Normal 3 3 2 3 2 4 5" xfId="6858"/>
    <cellStyle name="Normal 3 3 2 3 2 4 5 2" xfId="14578"/>
    <cellStyle name="Normal 3 3 2 3 2 4 6" xfId="8788"/>
    <cellStyle name="Normal 3 3 2 3 2 5" xfId="1457"/>
    <cellStyle name="Normal 3 3 2 3 2 5 2" xfId="3390"/>
    <cellStyle name="Normal 3 3 2 3 2 5 2 2" xfId="11200"/>
    <cellStyle name="Normal 3 3 2 3 2 5 3" xfId="5410"/>
    <cellStyle name="Normal 3 3 2 3 2 5 3 2" xfId="13130"/>
    <cellStyle name="Normal 3 3 2 3 2 5 4" xfId="7340"/>
    <cellStyle name="Normal 3 3 2 3 2 5 4 2" xfId="15060"/>
    <cellStyle name="Normal 3 3 2 3 2 5 5" xfId="9270"/>
    <cellStyle name="Normal 3 3 2 3 2 6" xfId="2426"/>
    <cellStyle name="Normal 3 3 2 3 2 6 2" xfId="10236"/>
    <cellStyle name="Normal 3 3 2 3 2 7" xfId="4446"/>
    <cellStyle name="Normal 3 3 2 3 2 7 2" xfId="12166"/>
    <cellStyle name="Normal 3 3 2 3 2 8" xfId="6376"/>
    <cellStyle name="Normal 3 3 2 3 2 8 2" xfId="14096"/>
    <cellStyle name="Normal 3 3 2 3 2 9" xfId="8306"/>
    <cellStyle name="Normal 3 3 2 3 3" xfId="483"/>
    <cellStyle name="Normal 3 3 2 3 3 2" xfId="1031"/>
    <cellStyle name="Normal 3 3 2 3 3 2 2" xfId="2019"/>
    <cellStyle name="Normal 3 3 2 3 3 2 2 2" xfId="3952"/>
    <cellStyle name="Normal 3 3 2 3 3 2 2 2 2" xfId="11762"/>
    <cellStyle name="Normal 3 3 2 3 3 2 2 3" xfId="5972"/>
    <cellStyle name="Normal 3 3 2 3 3 2 2 3 2" xfId="13692"/>
    <cellStyle name="Normal 3 3 2 3 3 2 2 4" xfId="7902"/>
    <cellStyle name="Normal 3 3 2 3 3 2 2 4 2" xfId="15622"/>
    <cellStyle name="Normal 3 3 2 3 3 2 2 5" xfId="9832"/>
    <cellStyle name="Normal 3 3 2 3 3 2 3" xfId="2988"/>
    <cellStyle name="Normal 3 3 2 3 3 2 3 2" xfId="10798"/>
    <cellStyle name="Normal 3 3 2 3 3 2 4" xfId="5008"/>
    <cellStyle name="Normal 3 3 2 3 3 2 4 2" xfId="12728"/>
    <cellStyle name="Normal 3 3 2 3 3 2 5" xfId="6938"/>
    <cellStyle name="Normal 3 3 2 3 3 2 5 2" xfId="14658"/>
    <cellStyle name="Normal 3 3 2 3 3 2 6" xfId="8868"/>
    <cellStyle name="Normal 3 3 2 3 3 3" xfId="1537"/>
    <cellStyle name="Normal 3 3 2 3 3 3 2" xfId="3470"/>
    <cellStyle name="Normal 3 3 2 3 3 3 2 2" xfId="11280"/>
    <cellStyle name="Normal 3 3 2 3 3 3 3" xfId="5490"/>
    <cellStyle name="Normal 3 3 2 3 3 3 3 2" xfId="13210"/>
    <cellStyle name="Normal 3 3 2 3 3 3 4" xfId="7420"/>
    <cellStyle name="Normal 3 3 2 3 3 3 4 2" xfId="15140"/>
    <cellStyle name="Normal 3 3 2 3 3 3 5" xfId="9350"/>
    <cellStyle name="Normal 3 3 2 3 3 4" xfId="2506"/>
    <cellStyle name="Normal 3 3 2 3 3 4 2" xfId="10316"/>
    <cellStyle name="Normal 3 3 2 3 3 5" xfId="4526"/>
    <cellStyle name="Normal 3 3 2 3 3 5 2" xfId="12246"/>
    <cellStyle name="Normal 3 3 2 3 3 6" xfId="6456"/>
    <cellStyle name="Normal 3 3 2 3 3 6 2" xfId="14176"/>
    <cellStyle name="Normal 3 3 2 3 3 7" xfId="8386"/>
    <cellStyle name="Normal 3 3 2 3 4" xfId="645"/>
    <cellStyle name="Normal 3 3 2 3 4 2" xfId="1192"/>
    <cellStyle name="Normal 3 3 2 3 4 2 2" xfId="2179"/>
    <cellStyle name="Normal 3 3 2 3 4 2 2 2" xfId="4112"/>
    <cellStyle name="Normal 3 3 2 3 4 2 2 2 2" xfId="11922"/>
    <cellStyle name="Normal 3 3 2 3 4 2 2 3" xfId="6132"/>
    <cellStyle name="Normal 3 3 2 3 4 2 2 3 2" xfId="13852"/>
    <cellStyle name="Normal 3 3 2 3 4 2 2 4" xfId="8062"/>
    <cellStyle name="Normal 3 3 2 3 4 2 2 4 2" xfId="15782"/>
    <cellStyle name="Normal 3 3 2 3 4 2 2 5" xfId="9992"/>
    <cellStyle name="Normal 3 3 2 3 4 2 3" xfId="3149"/>
    <cellStyle name="Normal 3 3 2 3 4 2 3 2" xfId="10959"/>
    <cellStyle name="Normal 3 3 2 3 4 2 4" xfId="5169"/>
    <cellStyle name="Normal 3 3 2 3 4 2 4 2" xfId="12889"/>
    <cellStyle name="Normal 3 3 2 3 4 2 5" xfId="7099"/>
    <cellStyle name="Normal 3 3 2 3 4 2 5 2" xfId="14819"/>
    <cellStyle name="Normal 3 3 2 3 4 2 6" xfId="9029"/>
    <cellStyle name="Normal 3 3 2 3 4 3" xfId="1698"/>
    <cellStyle name="Normal 3 3 2 3 4 3 2" xfId="3631"/>
    <cellStyle name="Normal 3 3 2 3 4 3 2 2" xfId="11441"/>
    <cellStyle name="Normal 3 3 2 3 4 3 3" xfId="5651"/>
    <cellStyle name="Normal 3 3 2 3 4 3 3 2" xfId="13371"/>
    <cellStyle name="Normal 3 3 2 3 4 3 4" xfId="7581"/>
    <cellStyle name="Normal 3 3 2 3 4 3 4 2" xfId="15301"/>
    <cellStyle name="Normal 3 3 2 3 4 3 5" xfId="9511"/>
    <cellStyle name="Normal 3 3 2 3 4 4" xfId="2667"/>
    <cellStyle name="Normal 3 3 2 3 4 4 2" xfId="10477"/>
    <cellStyle name="Normal 3 3 2 3 4 5" xfId="4687"/>
    <cellStyle name="Normal 3 3 2 3 4 5 2" xfId="12407"/>
    <cellStyle name="Normal 3 3 2 3 4 6" xfId="6617"/>
    <cellStyle name="Normal 3 3 2 3 4 6 2" xfId="14337"/>
    <cellStyle name="Normal 3 3 2 3 4 7" xfId="8547"/>
    <cellStyle name="Normal 3 3 2 3 5" xfId="871"/>
    <cellStyle name="Normal 3 3 2 3 5 2" xfId="1859"/>
    <cellStyle name="Normal 3 3 2 3 5 2 2" xfId="3792"/>
    <cellStyle name="Normal 3 3 2 3 5 2 2 2" xfId="11602"/>
    <cellStyle name="Normal 3 3 2 3 5 2 3" xfId="5812"/>
    <cellStyle name="Normal 3 3 2 3 5 2 3 2" xfId="13532"/>
    <cellStyle name="Normal 3 3 2 3 5 2 4" xfId="7742"/>
    <cellStyle name="Normal 3 3 2 3 5 2 4 2" xfId="15462"/>
    <cellStyle name="Normal 3 3 2 3 5 2 5" xfId="9672"/>
    <cellStyle name="Normal 3 3 2 3 5 3" xfId="2828"/>
    <cellStyle name="Normal 3 3 2 3 5 3 2" xfId="10638"/>
    <cellStyle name="Normal 3 3 2 3 5 4" xfId="4848"/>
    <cellStyle name="Normal 3 3 2 3 5 4 2" xfId="12568"/>
    <cellStyle name="Normal 3 3 2 3 5 5" xfId="6778"/>
    <cellStyle name="Normal 3 3 2 3 5 5 2" xfId="14498"/>
    <cellStyle name="Normal 3 3 2 3 5 6" xfId="8708"/>
    <cellStyle name="Normal 3 3 2 3 6" xfId="1377"/>
    <cellStyle name="Normal 3 3 2 3 6 2" xfId="3310"/>
    <cellStyle name="Normal 3 3 2 3 6 2 2" xfId="11120"/>
    <cellStyle name="Normal 3 3 2 3 6 3" xfId="5330"/>
    <cellStyle name="Normal 3 3 2 3 6 3 2" xfId="13050"/>
    <cellStyle name="Normal 3 3 2 3 6 4" xfId="7260"/>
    <cellStyle name="Normal 3 3 2 3 6 4 2" xfId="14980"/>
    <cellStyle name="Normal 3 3 2 3 6 5" xfId="9190"/>
    <cellStyle name="Normal 3 3 2 3 7" xfId="2346"/>
    <cellStyle name="Normal 3 3 2 3 7 2" xfId="10156"/>
    <cellStyle name="Normal 3 3 2 3 8" xfId="4366"/>
    <cellStyle name="Normal 3 3 2 3 8 2" xfId="12086"/>
    <cellStyle name="Normal 3 3 2 3 9" xfId="6296"/>
    <cellStyle name="Normal 3 3 2 3 9 2" xfId="14016"/>
    <cellStyle name="Normal 3 3 2 4" xfId="363"/>
    <cellStyle name="Normal 3 3 2 4 2" xfId="523"/>
    <cellStyle name="Normal 3 3 2 4 2 2" xfId="1071"/>
    <cellStyle name="Normal 3 3 2 4 2 2 2" xfId="2059"/>
    <cellStyle name="Normal 3 3 2 4 2 2 2 2" xfId="3992"/>
    <cellStyle name="Normal 3 3 2 4 2 2 2 2 2" xfId="11802"/>
    <cellStyle name="Normal 3 3 2 4 2 2 2 3" xfId="6012"/>
    <cellStyle name="Normal 3 3 2 4 2 2 2 3 2" xfId="13732"/>
    <cellStyle name="Normal 3 3 2 4 2 2 2 4" xfId="7942"/>
    <cellStyle name="Normal 3 3 2 4 2 2 2 4 2" xfId="15662"/>
    <cellStyle name="Normal 3 3 2 4 2 2 2 5" xfId="9872"/>
    <cellStyle name="Normal 3 3 2 4 2 2 3" xfId="3028"/>
    <cellStyle name="Normal 3 3 2 4 2 2 3 2" xfId="10838"/>
    <cellStyle name="Normal 3 3 2 4 2 2 4" xfId="5048"/>
    <cellStyle name="Normal 3 3 2 4 2 2 4 2" xfId="12768"/>
    <cellStyle name="Normal 3 3 2 4 2 2 5" xfId="6978"/>
    <cellStyle name="Normal 3 3 2 4 2 2 5 2" xfId="14698"/>
    <cellStyle name="Normal 3 3 2 4 2 2 6" xfId="8908"/>
    <cellStyle name="Normal 3 3 2 4 2 3" xfId="1577"/>
    <cellStyle name="Normal 3 3 2 4 2 3 2" xfId="3510"/>
    <cellStyle name="Normal 3 3 2 4 2 3 2 2" xfId="11320"/>
    <cellStyle name="Normal 3 3 2 4 2 3 3" xfId="5530"/>
    <cellStyle name="Normal 3 3 2 4 2 3 3 2" xfId="13250"/>
    <cellStyle name="Normal 3 3 2 4 2 3 4" xfId="7460"/>
    <cellStyle name="Normal 3 3 2 4 2 3 4 2" xfId="15180"/>
    <cellStyle name="Normal 3 3 2 4 2 3 5" xfId="9390"/>
    <cellStyle name="Normal 3 3 2 4 2 4" xfId="2546"/>
    <cellStyle name="Normal 3 3 2 4 2 4 2" xfId="10356"/>
    <cellStyle name="Normal 3 3 2 4 2 5" xfId="4566"/>
    <cellStyle name="Normal 3 3 2 4 2 5 2" xfId="12286"/>
    <cellStyle name="Normal 3 3 2 4 2 6" xfId="6496"/>
    <cellStyle name="Normal 3 3 2 4 2 6 2" xfId="14216"/>
    <cellStyle name="Normal 3 3 2 4 2 7" xfId="8426"/>
    <cellStyle name="Normal 3 3 2 4 3" xfId="685"/>
    <cellStyle name="Normal 3 3 2 4 3 2" xfId="1232"/>
    <cellStyle name="Normal 3 3 2 4 3 2 2" xfId="2219"/>
    <cellStyle name="Normal 3 3 2 4 3 2 2 2" xfId="4152"/>
    <cellStyle name="Normal 3 3 2 4 3 2 2 2 2" xfId="11962"/>
    <cellStyle name="Normal 3 3 2 4 3 2 2 3" xfId="6172"/>
    <cellStyle name="Normal 3 3 2 4 3 2 2 3 2" xfId="13892"/>
    <cellStyle name="Normal 3 3 2 4 3 2 2 4" xfId="8102"/>
    <cellStyle name="Normal 3 3 2 4 3 2 2 4 2" xfId="15822"/>
    <cellStyle name="Normal 3 3 2 4 3 2 2 5" xfId="10032"/>
    <cellStyle name="Normal 3 3 2 4 3 2 3" xfId="3189"/>
    <cellStyle name="Normal 3 3 2 4 3 2 3 2" xfId="10999"/>
    <cellStyle name="Normal 3 3 2 4 3 2 4" xfId="5209"/>
    <cellStyle name="Normal 3 3 2 4 3 2 4 2" xfId="12929"/>
    <cellStyle name="Normal 3 3 2 4 3 2 5" xfId="7139"/>
    <cellStyle name="Normal 3 3 2 4 3 2 5 2" xfId="14859"/>
    <cellStyle name="Normal 3 3 2 4 3 2 6" xfId="9069"/>
    <cellStyle name="Normal 3 3 2 4 3 3" xfId="1738"/>
    <cellStyle name="Normal 3 3 2 4 3 3 2" xfId="3671"/>
    <cellStyle name="Normal 3 3 2 4 3 3 2 2" xfId="11481"/>
    <cellStyle name="Normal 3 3 2 4 3 3 3" xfId="5691"/>
    <cellStyle name="Normal 3 3 2 4 3 3 3 2" xfId="13411"/>
    <cellStyle name="Normal 3 3 2 4 3 3 4" xfId="7621"/>
    <cellStyle name="Normal 3 3 2 4 3 3 4 2" xfId="15341"/>
    <cellStyle name="Normal 3 3 2 4 3 3 5" xfId="9551"/>
    <cellStyle name="Normal 3 3 2 4 3 4" xfId="2707"/>
    <cellStyle name="Normal 3 3 2 4 3 4 2" xfId="10517"/>
    <cellStyle name="Normal 3 3 2 4 3 5" xfId="4727"/>
    <cellStyle name="Normal 3 3 2 4 3 5 2" xfId="12447"/>
    <cellStyle name="Normal 3 3 2 4 3 6" xfId="6657"/>
    <cellStyle name="Normal 3 3 2 4 3 6 2" xfId="14377"/>
    <cellStyle name="Normal 3 3 2 4 3 7" xfId="8587"/>
    <cellStyle name="Normal 3 3 2 4 4" xfId="911"/>
    <cellStyle name="Normal 3 3 2 4 4 2" xfId="1899"/>
    <cellStyle name="Normal 3 3 2 4 4 2 2" xfId="3832"/>
    <cellStyle name="Normal 3 3 2 4 4 2 2 2" xfId="11642"/>
    <cellStyle name="Normal 3 3 2 4 4 2 3" xfId="5852"/>
    <cellStyle name="Normal 3 3 2 4 4 2 3 2" xfId="13572"/>
    <cellStyle name="Normal 3 3 2 4 4 2 4" xfId="7782"/>
    <cellStyle name="Normal 3 3 2 4 4 2 4 2" xfId="15502"/>
    <cellStyle name="Normal 3 3 2 4 4 2 5" xfId="9712"/>
    <cellStyle name="Normal 3 3 2 4 4 3" xfId="2868"/>
    <cellStyle name="Normal 3 3 2 4 4 3 2" xfId="10678"/>
    <cellStyle name="Normal 3 3 2 4 4 4" xfId="4888"/>
    <cellStyle name="Normal 3 3 2 4 4 4 2" xfId="12608"/>
    <cellStyle name="Normal 3 3 2 4 4 5" xfId="6818"/>
    <cellStyle name="Normal 3 3 2 4 4 5 2" xfId="14538"/>
    <cellStyle name="Normal 3 3 2 4 4 6" xfId="8748"/>
    <cellStyle name="Normal 3 3 2 4 5" xfId="1417"/>
    <cellStyle name="Normal 3 3 2 4 5 2" xfId="3350"/>
    <cellStyle name="Normal 3 3 2 4 5 2 2" xfId="11160"/>
    <cellStyle name="Normal 3 3 2 4 5 3" xfId="5370"/>
    <cellStyle name="Normal 3 3 2 4 5 3 2" xfId="13090"/>
    <cellStyle name="Normal 3 3 2 4 5 4" xfId="7300"/>
    <cellStyle name="Normal 3 3 2 4 5 4 2" xfId="15020"/>
    <cellStyle name="Normal 3 3 2 4 5 5" xfId="9230"/>
    <cellStyle name="Normal 3 3 2 4 6" xfId="2386"/>
    <cellStyle name="Normal 3 3 2 4 6 2" xfId="10196"/>
    <cellStyle name="Normal 3 3 2 4 7" xfId="4406"/>
    <cellStyle name="Normal 3 3 2 4 7 2" xfId="12126"/>
    <cellStyle name="Normal 3 3 2 4 8" xfId="6336"/>
    <cellStyle name="Normal 3 3 2 4 8 2" xfId="14056"/>
    <cellStyle name="Normal 3 3 2 4 9" xfId="8266"/>
    <cellStyle name="Normal 3 3 2 5" xfId="443"/>
    <cellStyle name="Normal 3 3 2 5 2" xfId="991"/>
    <cellStyle name="Normal 3 3 2 5 2 2" xfId="1979"/>
    <cellStyle name="Normal 3 3 2 5 2 2 2" xfId="3912"/>
    <cellStyle name="Normal 3 3 2 5 2 2 2 2" xfId="11722"/>
    <cellStyle name="Normal 3 3 2 5 2 2 3" xfId="5932"/>
    <cellStyle name="Normal 3 3 2 5 2 2 3 2" xfId="13652"/>
    <cellStyle name="Normal 3 3 2 5 2 2 4" xfId="7862"/>
    <cellStyle name="Normal 3 3 2 5 2 2 4 2" xfId="15582"/>
    <cellStyle name="Normal 3 3 2 5 2 2 5" xfId="9792"/>
    <cellStyle name="Normal 3 3 2 5 2 3" xfId="2948"/>
    <cellStyle name="Normal 3 3 2 5 2 3 2" xfId="10758"/>
    <cellStyle name="Normal 3 3 2 5 2 4" xfId="4968"/>
    <cellStyle name="Normal 3 3 2 5 2 4 2" xfId="12688"/>
    <cellStyle name="Normal 3 3 2 5 2 5" xfId="6898"/>
    <cellStyle name="Normal 3 3 2 5 2 5 2" xfId="14618"/>
    <cellStyle name="Normal 3 3 2 5 2 6" xfId="8828"/>
    <cellStyle name="Normal 3 3 2 5 3" xfId="1497"/>
    <cellStyle name="Normal 3 3 2 5 3 2" xfId="3430"/>
    <cellStyle name="Normal 3 3 2 5 3 2 2" xfId="11240"/>
    <cellStyle name="Normal 3 3 2 5 3 3" xfId="5450"/>
    <cellStyle name="Normal 3 3 2 5 3 3 2" xfId="13170"/>
    <cellStyle name="Normal 3 3 2 5 3 4" xfId="7380"/>
    <cellStyle name="Normal 3 3 2 5 3 4 2" xfId="15100"/>
    <cellStyle name="Normal 3 3 2 5 3 5" xfId="9310"/>
    <cellStyle name="Normal 3 3 2 5 4" xfId="2466"/>
    <cellStyle name="Normal 3 3 2 5 4 2" xfId="10276"/>
    <cellStyle name="Normal 3 3 2 5 5" xfId="4486"/>
    <cellStyle name="Normal 3 3 2 5 5 2" xfId="12206"/>
    <cellStyle name="Normal 3 3 2 5 6" xfId="6416"/>
    <cellStyle name="Normal 3 3 2 5 6 2" xfId="14136"/>
    <cellStyle name="Normal 3 3 2 5 7" xfId="8346"/>
    <cellStyle name="Normal 3 3 2 6" xfId="605"/>
    <cellStyle name="Normal 3 3 2 6 2" xfId="1152"/>
    <cellStyle name="Normal 3 3 2 6 2 2" xfId="2139"/>
    <cellStyle name="Normal 3 3 2 6 2 2 2" xfId="4072"/>
    <cellStyle name="Normal 3 3 2 6 2 2 2 2" xfId="11882"/>
    <cellStyle name="Normal 3 3 2 6 2 2 3" xfId="6092"/>
    <cellStyle name="Normal 3 3 2 6 2 2 3 2" xfId="13812"/>
    <cellStyle name="Normal 3 3 2 6 2 2 4" xfId="8022"/>
    <cellStyle name="Normal 3 3 2 6 2 2 4 2" xfId="15742"/>
    <cellStyle name="Normal 3 3 2 6 2 2 5" xfId="9952"/>
    <cellStyle name="Normal 3 3 2 6 2 3" xfId="3109"/>
    <cellStyle name="Normal 3 3 2 6 2 3 2" xfId="10919"/>
    <cellStyle name="Normal 3 3 2 6 2 4" xfId="5129"/>
    <cellStyle name="Normal 3 3 2 6 2 4 2" xfId="12849"/>
    <cellStyle name="Normal 3 3 2 6 2 5" xfId="7059"/>
    <cellStyle name="Normal 3 3 2 6 2 5 2" xfId="14779"/>
    <cellStyle name="Normal 3 3 2 6 2 6" xfId="8989"/>
    <cellStyle name="Normal 3 3 2 6 3" xfId="1658"/>
    <cellStyle name="Normal 3 3 2 6 3 2" xfId="3591"/>
    <cellStyle name="Normal 3 3 2 6 3 2 2" xfId="11401"/>
    <cellStyle name="Normal 3 3 2 6 3 3" xfId="5611"/>
    <cellStyle name="Normal 3 3 2 6 3 3 2" xfId="13331"/>
    <cellStyle name="Normal 3 3 2 6 3 4" xfId="7541"/>
    <cellStyle name="Normal 3 3 2 6 3 4 2" xfId="15261"/>
    <cellStyle name="Normal 3 3 2 6 3 5" xfId="9471"/>
    <cellStyle name="Normal 3 3 2 6 4" xfId="2627"/>
    <cellStyle name="Normal 3 3 2 6 4 2" xfId="10437"/>
    <cellStyle name="Normal 3 3 2 6 5" xfId="4647"/>
    <cellStyle name="Normal 3 3 2 6 5 2" xfId="12367"/>
    <cellStyle name="Normal 3 3 2 6 6" xfId="6577"/>
    <cellStyle name="Normal 3 3 2 6 6 2" xfId="14297"/>
    <cellStyle name="Normal 3 3 2 6 7" xfId="8507"/>
    <cellStyle name="Normal 3 3 2 7" xfId="821"/>
    <cellStyle name="Normal 3 3 2 7 2" xfId="1819"/>
    <cellStyle name="Normal 3 3 2 7 2 2" xfId="3752"/>
    <cellStyle name="Normal 3 3 2 7 2 2 2" xfId="11562"/>
    <cellStyle name="Normal 3 3 2 7 2 3" xfId="5772"/>
    <cellStyle name="Normal 3 3 2 7 2 3 2" xfId="13492"/>
    <cellStyle name="Normal 3 3 2 7 2 4" xfId="7702"/>
    <cellStyle name="Normal 3 3 2 7 2 4 2" xfId="15422"/>
    <cellStyle name="Normal 3 3 2 7 2 5" xfId="9632"/>
    <cellStyle name="Normal 3 3 2 7 3" xfId="2788"/>
    <cellStyle name="Normal 3 3 2 7 3 2" xfId="10598"/>
    <cellStyle name="Normal 3 3 2 7 4" xfId="4808"/>
    <cellStyle name="Normal 3 3 2 7 4 2" xfId="12528"/>
    <cellStyle name="Normal 3 3 2 7 5" xfId="6738"/>
    <cellStyle name="Normal 3 3 2 7 5 2" xfId="14458"/>
    <cellStyle name="Normal 3 3 2 7 6" xfId="8668"/>
    <cellStyle name="Normal 3 3 2 8" xfId="1337"/>
    <cellStyle name="Normal 3 3 2 8 2" xfId="3270"/>
    <cellStyle name="Normal 3 3 2 8 2 2" xfId="11080"/>
    <cellStyle name="Normal 3 3 2 8 3" xfId="5290"/>
    <cellStyle name="Normal 3 3 2 8 3 2" xfId="13010"/>
    <cellStyle name="Normal 3 3 2 8 4" xfId="7220"/>
    <cellStyle name="Normal 3 3 2 8 4 2" xfId="14940"/>
    <cellStyle name="Normal 3 3 2 8 5" xfId="9150"/>
    <cellStyle name="Normal 3 3 2 9" xfId="2306"/>
    <cellStyle name="Normal 3 3 2 9 2" xfId="10116"/>
    <cellStyle name="Normal 3 3 3" xfId="248"/>
    <cellStyle name="Normal 3 3 3 10" xfId="6266"/>
    <cellStyle name="Normal 3 3 3 10 2" xfId="13986"/>
    <cellStyle name="Normal 3 3 3 11" xfId="8196"/>
    <cellStyle name="Normal 3 3 3 2" xfId="333"/>
    <cellStyle name="Normal 3 3 3 2 10" xfId="8236"/>
    <cellStyle name="Normal 3 3 3 2 2" xfId="413"/>
    <cellStyle name="Normal 3 3 3 2 2 2" xfId="573"/>
    <cellStyle name="Normal 3 3 3 2 2 2 2" xfId="1121"/>
    <cellStyle name="Normal 3 3 3 2 2 2 2 2" xfId="2109"/>
    <cellStyle name="Normal 3 3 3 2 2 2 2 2 2" xfId="4042"/>
    <cellStyle name="Normal 3 3 3 2 2 2 2 2 2 2" xfId="11852"/>
    <cellStyle name="Normal 3 3 3 2 2 2 2 2 3" xfId="6062"/>
    <cellStyle name="Normal 3 3 3 2 2 2 2 2 3 2" xfId="13782"/>
    <cellStyle name="Normal 3 3 3 2 2 2 2 2 4" xfId="7992"/>
    <cellStyle name="Normal 3 3 3 2 2 2 2 2 4 2" xfId="15712"/>
    <cellStyle name="Normal 3 3 3 2 2 2 2 2 5" xfId="9922"/>
    <cellStyle name="Normal 3 3 3 2 2 2 2 3" xfId="3078"/>
    <cellStyle name="Normal 3 3 3 2 2 2 2 3 2" xfId="10888"/>
    <cellStyle name="Normal 3 3 3 2 2 2 2 4" xfId="5098"/>
    <cellStyle name="Normal 3 3 3 2 2 2 2 4 2" xfId="12818"/>
    <cellStyle name="Normal 3 3 3 2 2 2 2 5" xfId="7028"/>
    <cellStyle name="Normal 3 3 3 2 2 2 2 5 2" xfId="14748"/>
    <cellStyle name="Normal 3 3 3 2 2 2 2 6" xfId="8958"/>
    <cellStyle name="Normal 3 3 3 2 2 2 3" xfId="1627"/>
    <cellStyle name="Normal 3 3 3 2 2 2 3 2" xfId="3560"/>
    <cellStyle name="Normal 3 3 3 2 2 2 3 2 2" xfId="11370"/>
    <cellStyle name="Normal 3 3 3 2 2 2 3 3" xfId="5580"/>
    <cellStyle name="Normal 3 3 3 2 2 2 3 3 2" xfId="13300"/>
    <cellStyle name="Normal 3 3 3 2 2 2 3 4" xfId="7510"/>
    <cellStyle name="Normal 3 3 3 2 2 2 3 4 2" xfId="15230"/>
    <cellStyle name="Normal 3 3 3 2 2 2 3 5" xfId="9440"/>
    <cellStyle name="Normal 3 3 3 2 2 2 4" xfId="2596"/>
    <cellStyle name="Normal 3 3 3 2 2 2 4 2" xfId="10406"/>
    <cellStyle name="Normal 3 3 3 2 2 2 5" xfId="4616"/>
    <cellStyle name="Normal 3 3 3 2 2 2 5 2" xfId="12336"/>
    <cellStyle name="Normal 3 3 3 2 2 2 6" xfId="6546"/>
    <cellStyle name="Normal 3 3 3 2 2 2 6 2" xfId="14266"/>
    <cellStyle name="Normal 3 3 3 2 2 2 7" xfId="8476"/>
    <cellStyle name="Normal 3 3 3 2 2 3" xfId="735"/>
    <cellStyle name="Normal 3 3 3 2 2 3 2" xfId="1282"/>
    <cellStyle name="Normal 3 3 3 2 2 3 2 2" xfId="2269"/>
    <cellStyle name="Normal 3 3 3 2 2 3 2 2 2" xfId="4202"/>
    <cellStyle name="Normal 3 3 3 2 2 3 2 2 2 2" xfId="12012"/>
    <cellStyle name="Normal 3 3 3 2 2 3 2 2 3" xfId="6222"/>
    <cellStyle name="Normal 3 3 3 2 2 3 2 2 3 2" xfId="13942"/>
    <cellStyle name="Normal 3 3 3 2 2 3 2 2 4" xfId="8152"/>
    <cellStyle name="Normal 3 3 3 2 2 3 2 2 4 2" xfId="15872"/>
    <cellStyle name="Normal 3 3 3 2 2 3 2 2 5" xfId="10082"/>
    <cellStyle name="Normal 3 3 3 2 2 3 2 3" xfId="3239"/>
    <cellStyle name="Normal 3 3 3 2 2 3 2 3 2" xfId="11049"/>
    <cellStyle name="Normal 3 3 3 2 2 3 2 4" xfId="5259"/>
    <cellStyle name="Normal 3 3 3 2 2 3 2 4 2" xfId="12979"/>
    <cellStyle name="Normal 3 3 3 2 2 3 2 5" xfId="7189"/>
    <cellStyle name="Normal 3 3 3 2 2 3 2 5 2" xfId="14909"/>
    <cellStyle name="Normal 3 3 3 2 2 3 2 6" xfId="9119"/>
    <cellStyle name="Normal 3 3 3 2 2 3 3" xfId="1788"/>
    <cellStyle name="Normal 3 3 3 2 2 3 3 2" xfId="3721"/>
    <cellStyle name="Normal 3 3 3 2 2 3 3 2 2" xfId="11531"/>
    <cellStyle name="Normal 3 3 3 2 2 3 3 3" xfId="5741"/>
    <cellStyle name="Normal 3 3 3 2 2 3 3 3 2" xfId="13461"/>
    <cellStyle name="Normal 3 3 3 2 2 3 3 4" xfId="7671"/>
    <cellStyle name="Normal 3 3 3 2 2 3 3 4 2" xfId="15391"/>
    <cellStyle name="Normal 3 3 3 2 2 3 3 5" xfId="9601"/>
    <cellStyle name="Normal 3 3 3 2 2 3 4" xfId="2757"/>
    <cellStyle name="Normal 3 3 3 2 2 3 4 2" xfId="10567"/>
    <cellStyle name="Normal 3 3 3 2 2 3 5" xfId="4777"/>
    <cellStyle name="Normal 3 3 3 2 2 3 5 2" xfId="12497"/>
    <cellStyle name="Normal 3 3 3 2 2 3 6" xfId="6707"/>
    <cellStyle name="Normal 3 3 3 2 2 3 6 2" xfId="14427"/>
    <cellStyle name="Normal 3 3 3 2 2 3 7" xfId="8637"/>
    <cellStyle name="Normal 3 3 3 2 2 4" xfId="961"/>
    <cellStyle name="Normal 3 3 3 2 2 4 2" xfId="1949"/>
    <cellStyle name="Normal 3 3 3 2 2 4 2 2" xfId="3882"/>
    <cellStyle name="Normal 3 3 3 2 2 4 2 2 2" xfId="11692"/>
    <cellStyle name="Normal 3 3 3 2 2 4 2 3" xfId="5902"/>
    <cellStyle name="Normal 3 3 3 2 2 4 2 3 2" xfId="13622"/>
    <cellStyle name="Normal 3 3 3 2 2 4 2 4" xfId="7832"/>
    <cellStyle name="Normal 3 3 3 2 2 4 2 4 2" xfId="15552"/>
    <cellStyle name="Normal 3 3 3 2 2 4 2 5" xfId="9762"/>
    <cellStyle name="Normal 3 3 3 2 2 4 3" xfId="2918"/>
    <cellStyle name="Normal 3 3 3 2 2 4 3 2" xfId="10728"/>
    <cellStyle name="Normal 3 3 3 2 2 4 4" xfId="4938"/>
    <cellStyle name="Normal 3 3 3 2 2 4 4 2" xfId="12658"/>
    <cellStyle name="Normal 3 3 3 2 2 4 5" xfId="6868"/>
    <cellStyle name="Normal 3 3 3 2 2 4 5 2" xfId="14588"/>
    <cellStyle name="Normal 3 3 3 2 2 4 6" xfId="8798"/>
    <cellStyle name="Normal 3 3 3 2 2 5" xfId="1467"/>
    <cellStyle name="Normal 3 3 3 2 2 5 2" xfId="3400"/>
    <cellStyle name="Normal 3 3 3 2 2 5 2 2" xfId="11210"/>
    <cellStyle name="Normal 3 3 3 2 2 5 3" xfId="5420"/>
    <cellStyle name="Normal 3 3 3 2 2 5 3 2" xfId="13140"/>
    <cellStyle name="Normal 3 3 3 2 2 5 4" xfId="7350"/>
    <cellStyle name="Normal 3 3 3 2 2 5 4 2" xfId="15070"/>
    <cellStyle name="Normal 3 3 3 2 2 5 5" xfId="9280"/>
    <cellStyle name="Normal 3 3 3 2 2 6" xfId="2436"/>
    <cellStyle name="Normal 3 3 3 2 2 6 2" xfId="10246"/>
    <cellStyle name="Normal 3 3 3 2 2 7" xfId="4456"/>
    <cellStyle name="Normal 3 3 3 2 2 7 2" xfId="12176"/>
    <cellStyle name="Normal 3 3 3 2 2 8" xfId="6386"/>
    <cellStyle name="Normal 3 3 3 2 2 8 2" xfId="14106"/>
    <cellStyle name="Normal 3 3 3 2 2 9" xfId="8316"/>
    <cellStyle name="Normal 3 3 3 2 3" xfId="493"/>
    <cellStyle name="Normal 3 3 3 2 3 2" xfId="1041"/>
    <cellStyle name="Normal 3 3 3 2 3 2 2" xfId="2029"/>
    <cellStyle name="Normal 3 3 3 2 3 2 2 2" xfId="3962"/>
    <cellStyle name="Normal 3 3 3 2 3 2 2 2 2" xfId="11772"/>
    <cellStyle name="Normal 3 3 3 2 3 2 2 3" xfId="5982"/>
    <cellStyle name="Normal 3 3 3 2 3 2 2 3 2" xfId="13702"/>
    <cellStyle name="Normal 3 3 3 2 3 2 2 4" xfId="7912"/>
    <cellStyle name="Normal 3 3 3 2 3 2 2 4 2" xfId="15632"/>
    <cellStyle name="Normal 3 3 3 2 3 2 2 5" xfId="9842"/>
    <cellStyle name="Normal 3 3 3 2 3 2 3" xfId="2998"/>
    <cellStyle name="Normal 3 3 3 2 3 2 3 2" xfId="10808"/>
    <cellStyle name="Normal 3 3 3 2 3 2 4" xfId="5018"/>
    <cellStyle name="Normal 3 3 3 2 3 2 4 2" xfId="12738"/>
    <cellStyle name="Normal 3 3 3 2 3 2 5" xfId="6948"/>
    <cellStyle name="Normal 3 3 3 2 3 2 5 2" xfId="14668"/>
    <cellStyle name="Normal 3 3 3 2 3 2 6" xfId="8878"/>
    <cellStyle name="Normal 3 3 3 2 3 3" xfId="1547"/>
    <cellStyle name="Normal 3 3 3 2 3 3 2" xfId="3480"/>
    <cellStyle name="Normal 3 3 3 2 3 3 2 2" xfId="11290"/>
    <cellStyle name="Normal 3 3 3 2 3 3 3" xfId="5500"/>
    <cellStyle name="Normal 3 3 3 2 3 3 3 2" xfId="13220"/>
    <cellStyle name="Normal 3 3 3 2 3 3 4" xfId="7430"/>
    <cellStyle name="Normal 3 3 3 2 3 3 4 2" xfId="15150"/>
    <cellStyle name="Normal 3 3 3 2 3 3 5" xfId="9360"/>
    <cellStyle name="Normal 3 3 3 2 3 4" xfId="2516"/>
    <cellStyle name="Normal 3 3 3 2 3 4 2" xfId="10326"/>
    <cellStyle name="Normal 3 3 3 2 3 5" xfId="4536"/>
    <cellStyle name="Normal 3 3 3 2 3 5 2" xfId="12256"/>
    <cellStyle name="Normal 3 3 3 2 3 6" xfId="6466"/>
    <cellStyle name="Normal 3 3 3 2 3 6 2" xfId="14186"/>
    <cellStyle name="Normal 3 3 3 2 3 7" xfId="8396"/>
    <cellStyle name="Normal 3 3 3 2 4" xfId="655"/>
    <cellStyle name="Normal 3 3 3 2 4 2" xfId="1202"/>
    <cellStyle name="Normal 3 3 3 2 4 2 2" xfId="2189"/>
    <cellStyle name="Normal 3 3 3 2 4 2 2 2" xfId="4122"/>
    <cellStyle name="Normal 3 3 3 2 4 2 2 2 2" xfId="11932"/>
    <cellStyle name="Normal 3 3 3 2 4 2 2 3" xfId="6142"/>
    <cellStyle name="Normal 3 3 3 2 4 2 2 3 2" xfId="13862"/>
    <cellStyle name="Normal 3 3 3 2 4 2 2 4" xfId="8072"/>
    <cellStyle name="Normal 3 3 3 2 4 2 2 4 2" xfId="15792"/>
    <cellStyle name="Normal 3 3 3 2 4 2 2 5" xfId="10002"/>
    <cellStyle name="Normal 3 3 3 2 4 2 3" xfId="3159"/>
    <cellStyle name="Normal 3 3 3 2 4 2 3 2" xfId="10969"/>
    <cellStyle name="Normal 3 3 3 2 4 2 4" xfId="5179"/>
    <cellStyle name="Normal 3 3 3 2 4 2 4 2" xfId="12899"/>
    <cellStyle name="Normal 3 3 3 2 4 2 5" xfId="7109"/>
    <cellStyle name="Normal 3 3 3 2 4 2 5 2" xfId="14829"/>
    <cellStyle name="Normal 3 3 3 2 4 2 6" xfId="9039"/>
    <cellStyle name="Normal 3 3 3 2 4 3" xfId="1708"/>
    <cellStyle name="Normal 3 3 3 2 4 3 2" xfId="3641"/>
    <cellStyle name="Normal 3 3 3 2 4 3 2 2" xfId="11451"/>
    <cellStyle name="Normal 3 3 3 2 4 3 3" xfId="5661"/>
    <cellStyle name="Normal 3 3 3 2 4 3 3 2" xfId="13381"/>
    <cellStyle name="Normal 3 3 3 2 4 3 4" xfId="7591"/>
    <cellStyle name="Normal 3 3 3 2 4 3 4 2" xfId="15311"/>
    <cellStyle name="Normal 3 3 3 2 4 3 5" xfId="9521"/>
    <cellStyle name="Normal 3 3 3 2 4 4" xfId="2677"/>
    <cellStyle name="Normal 3 3 3 2 4 4 2" xfId="10487"/>
    <cellStyle name="Normal 3 3 3 2 4 5" xfId="4697"/>
    <cellStyle name="Normal 3 3 3 2 4 5 2" xfId="12417"/>
    <cellStyle name="Normal 3 3 3 2 4 6" xfId="6627"/>
    <cellStyle name="Normal 3 3 3 2 4 6 2" xfId="14347"/>
    <cellStyle name="Normal 3 3 3 2 4 7" xfId="8557"/>
    <cellStyle name="Normal 3 3 3 2 5" xfId="881"/>
    <cellStyle name="Normal 3 3 3 2 5 2" xfId="1869"/>
    <cellStyle name="Normal 3 3 3 2 5 2 2" xfId="3802"/>
    <cellStyle name="Normal 3 3 3 2 5 2 2 2" xfId="11612"/>
    <cellStyle name="Normal 3 3 3 2 5 2 3" xfId="5822"/>
    <cellStyle name="Normal 3 3 3 2 5 2 3 2" xfId="13542"/>
    <cellStyle name="Normal 3 3 3 2 5 2 4" xfId="7752"/>
    <cellStyle name="Normal 3 3 3 2 5 2 4 2" xfId="15472"/>
    <cellStyle name="Normal 3 3 3 2 5 2 5" xfId="9682"/>
    <cellStyle name="Normal 3 3 3 2 5 3" xfId="2838"/>
    <cellStyle name="Normal 3 3 3 2 5 3 2" xfId="10648"/>
    <cellStyle name="Normal 3 3 3 2 5 4" xfId="4858"/>
    <cellStyle name="Normal 3 3 3 2 5 4 2" xfId="12578"/>
    <cellStyle name="Normal 3 3 3 2 5 5" xfId="6788"/>
    <cellStyle name="Normal 3 3 3 2 5 5 2" xfId="14508"/>
    <cellStyle name="Normal 3 3 3 2 5 6" xfId="8718"/>
    <cellStyle name="Normal 3 3 3 2 6" xfId="1387"/>
    <cellStyle name="Normal 3 3 3 2 6 2" xfId="3320"/>
    <cellStyle name="Normal 3 3 3 2 6 2 2" xfId="11130"/>
    <cellStyle name="Normal 3 3 3 2 6 3" xfId="5340"/>
    <cellStyle name="Normal 3 3 3 2 6 3 2" xfId="13060"/>
    <cellStyle name="Normal 3 3 3 2 6 4" xfId="7270"/>
    <cellStyle name="Normal 3 3 3 2 6 4 2" xfId="14990"/>
    <cellStyle name="Normal 3 3 3 2 6 5" xfId="9200"/>
    <cellStyle name="Normal 3 3 3 2 7" xfId="2356"/>
    <cellStyle name="Normal 3 3 3 2 7 2" xfId="10166"/>
    <cellStyle name="Normal 3 3 3 2 8" xfId="4376"/>
    <cellStyle name="Normal 3 3 3 2 8 2" xfId="12096"/>
    <cellStyle name="Normal 3 3 3 2 9" xfId="6306"/>
    <cellStyle name="Normal 3 3 3 2 9 2" xfId="14026"/>
    <cellStyle name="Normal 3 3 3 3" xfId="373"/>
    <cellStyle name="Normal 3 3 3 3 2" xfId="533"/>
    <cellStyle name="Normal 3 3 3 3 2 2" xfId="1081"/>
    <cellStyle name="Normal 3 3 3 3 2 2 2" xfId="2069"/>
    <cellStyle name="Normal 3 3 3 3 2 2 2 2" xfId="4002"/>
    <cellStyle name="Normal 3 3 3 3 2 2 2 2 2" xfId="11812"/>
    <cellStyle name="Normal 3 3 3 3 2 2 2 3" xfId="6022"/>
    <cellStyle name="Normal 3 3 3 3 2 2 2 3 2" xfId="13742"/>
    <cellStyle name="Normal 3 3 3 3 2 2 2 4" xfId="7952"/>
    <cellStyle name="Normal 3 3 3 3 2 2 2 4 2" xfId="15672"/>
    <cellStyle name="Normal 3 3 3 3 2 2 2 5" xfId="9882"/>
    <cellStyle name="Normal 3 3 3 3 2 2 3" xfId="3038"/>
    <cellStyle name="Normal 3 3 3 3 2 2 3 2" xfId="10848"/>
    <cellStyle name="Normal 3 3 3 3 2 2 4" xfId="5058"/>
    <cellStyle name="Normal 3 3 3 3 2 2 4 2" xfId="12778"/>
    <cellStyle name="Normal 3 3 3 3 2 2 5" xfId="6988"/>
    <cellStyle name="Normal 3 3 3 3 2 2 5 2" xfId="14708"/>
    <cellStyle name="Normal 3 3 3 3 2 2 6" xfId="8918"/>
    <cellStyle name="Normal 3 3 3 3 2 3" xfId="1587"/>
    <cellStyle name="Normal 3 3 3 3 2 3 2" xfId="3520"/>
    <cellStyle name="Normal 3 3 3 3 2 3 2 2" xfId="11330"/>
    <cellStyle name="Normal 3 3 3 3 2 3 3" xfId="5540"/>
    <cellStyle name="Normal 3 3 3 3 2 3 3 2" xfId="13260"/>
    <cellStyle name="Normal 3 3 3 3 2 3 4" xfId="7470"/>
    <cellStyle name="Normal 3 3 3 3 2 3 4 2" xfId="15190"/>
    <cellStyle name="Normal 3 3 3 3 2 3 5" xfId="9400"/>
    <cellStyle name="Normal 3 3 3 3 2 4" xfId="2556"/>
    <cellStyle name="Normal 3 3 3 3 2 4 2" xfId="10366"/>
    <cellStyle name="Normal 3 3 3 3 2 5" xfId="4576"/>
    <cellStyle name="Normal 3 3 3 3 2 5 2" xfId="12296"/>
    <cellStyle name="Normal 3 3 3 3 2 6" xfId="6506"/>
    <cellStyle name="Normal 3 3 3 3 2 6 2" xfId="14226"/>
    <cellStyle name="Normal 3 3 3 3 2 7" xfId="8436"/>
    <cellStyle name="Normal 3 3 3 3 3" xfId="695"/>
    <cellStyle name="Normal 3 3 3 3 3 2" xfId="1242"/>
    <cellStyle name="Normal 3 3 3 3 3 2 2" xfId="2229"/>
    <cellStyle name="Normal 3 3 3 3 3 2 2 2" xfId="4162"/>
    <cellStyle name="Normal 3 3 3 3 3 2 2 2 2" xfId="11972"/>
    <cellStyle name="Normal 3 3 3 3 3 2 2 3" xfId="6182"/>
    <cellStyle name="Normal 3 3 3 3 3 2 2 3 2" xfId="13902"/>
    <cellStyle name="Normal 3 3 3 3 3 2 2 4" xfId="8112"/>
    <cellStyle name="Normal 3 3 3 3 3 2 2 4 2" xfId="15832"/>
    <cellStyle name="Normal 3 3 3 3 3 2 2 5" xfId="10042"/>
    <cellStyle name="Normal 3 3 3 3 3 2 3" xfId="3199"/>
    <cellStyle name="Normal 3 3 3 3 3 2 3 2" xfId="11009"/>
    <cellStyle name="Normal 3 3 3 3 3 2 4" xfId="5219"/>
    <cellStyle name="Normal 3 3 3 3 3 2 4 2" xfId="12939"/>
    <cellStyle name="Normal 3 3 3 3 3 2 5" xfId="7149"/>
    <cellStyle name="Normal 3 3 3 3 3 2 5 2" xfId="14869"/>
    <cellStyle name="Normal 3 3 3 3 3 2 6" xfId="9079"/>
    <cellStyle name="Normal 3 3 3 3 3 3" xfId="1748"/>
    <cellStyle name="Normal 3 3 3 3 3 3 2" xfId="3681"/>
    <cellStyle name="Normal 3 3 3 3 3 3 2 2" xfId="11491"/>
    <cellStyle name="Normal 3 3 3 3 3 3 3" xfId="5701"/>
    <cellStyle name="Normal 3 3 3 3 3 3 3 2" xfId="13421"/>
    <cellStyle name="Normal 3 3 3 3 3 3 4" xfId="7631"/>
    <cellStyle name="Normal 3 3 3 3 3 3 4 2" xfId="15351"/>
    <cellStyle name="Normal 3 3 3 3 3 3 5" xfId="9561"/>
    <cellStyle name="Normal 3 3 3 3 3 4" xfId="2717"/>
    <cellStyle name="Normal 3 3 3 3 3 4 2" xfId="10527"/>
    <cellStyle name="Normal 3 3 3 3 3 5" xfId="4737"/>
    <cellStyle name="Normal 3 3 3 3 3 5 2" xfId="12457"/>
    <cellStyle name="Normal 3 3 3 3 3 6" xfId="6667"/>
    <cellStyle name="Normal 3 3 3 3 3 6 2" xfId="14387"/>
    <cellStyle name="Normal 3 3 3 3 3 7" xfId="8597"/>
    <cellStyle name="Normal 3 3 3 3 4" xfId="921"/>
    <cellStyle name="Normal 3 3 3 3 4 2" xfId="1909"/>
    <cellStyle name="Normal 3 3 3 3 4 2 2" xfId="3842"/>
    <cellStyle name="Normal 3 3 3 3 4 2 2 2" xfId="11652"/>
    <cellStyle name="Normal 3 3 3 3 4 2 3" xfId="5862"/>
    <cellStyle name="Normal 3 3 3 3 4 2 3 2" xfId="13582"/>
    <cellStyle name="Normal 3 3 3 3 4 2 4" xfId="7792"/>
    <cellStyle name="Normal 3 3 3 3 4 2 4 2" xfId="15512"/>
    <cellStyle name="Normal 3 3 3 3 4 2 5" xfId="9722"/>
    <cellStyle name="Normal 3 3 3 3 4 3" xfId="2878"/>
    <cellStyle name="Normal 3 3 3 3 4 3 2" xfId="10688"/>
    <cellStyle name="Normal 3 3 3 3 4 4" xfId="4898"/>
    <cellStyle name="Normal 3 3 3 3 4 4 2" xfId="12618"/>
    <cellStyle name="Normal 3 3 3 3 4 5" xfId="6828"/>
    <cellStyle name="Normal 3 3 3 3 4 5 2" xfId="14548"/>
    <cellStyle name="Normal 3 3 3 3 4 6" xfId="8758"/>
    <cellStyle name="Normal 3 3 3 3 5" xfId="1427"/>
    <cellStyle name="Normal 3 3 3 3 5 2" xfId="3360"/>
    <cellStyle name="Normal 3 3 3 3 5 2 2" xfId="11170"/>
    <cellStyle name="Normal 3 3 3 3 5 3" xfId="5380"/>
    <cellStyle name="Normal 3 3 3 3 5 3 2" xfId="13100"/>
    <cellStyle name="Normal 3 3 3 3 5 4" xfId="7310"/>
    <cellStyle name="Normal 3 3 3 3 5 4 2" xfId="15030"/>
    <cellStyle name="Normal 3 3 3 3 5 5" xfId="9240"/>
    <cellStyle name="Normal 3 3 3 3 6" xfId="2396"/>
    <cellStyle name="Normal 3 3 3 3 6 2" xfId="10206"/>
    <cellStyle name="Normal 3 3 3 3 7" xfId="4416"/>
    <cellStyle name="Normal 3 3 3 3 7 2" xfId="12136"/>
    <cellStyle name="Normal 3 3 3 3 8" xfId="6346"/>
    <cellStyle name="Normal 3 3 3 3 8 2" xfId="14066"/>
    <cellStyle name="Normal 3 3 3 3 9" xfId="8276"/>
    <cellStyle name="Normal 3 3 3 4" xfId="453"/>
    <cellStyle name="Normal 3 3 3 4 2" xfId="1001"/>
    <cellStyle name="Normal 3 3 3 4 2 2" xfId="1989"/>
    <cellStyle name="Normal 3 3 3 4 2 2 2" xfId="3922"/>
    <cellStyle name="Normal 3 3 3 4 2 2 2 2" xfId="11732"/>
    <cellStyle name="Normal 3 3 3 4 2 2 3" xfId="5942"/>
    <cellStyle name="Normal 3 3 3 4 2 2 3 2" xfId="13662"/>
    <cellStyle name="Normal 3 3 3 4 2 2 4" xfId="7872"/>
    <cellStyle name="Normal 3 3 3 4 2 2 4 2" xfId="15592"/>
    <cellStyle name="Normal 3 3 3 4 2 2 5" xfId="9802"/>
    <cellStyle name="Normal 3 3 3 4 2 3" xfId="2958"/>
    <cellStyle name="Normal 3 3 3 4 2 3 2" xfId="10768"/>
    <cellStyle name="Normal 3 3 3 4 2 4" xfId="4978"/>
    <cellStyle name="Normal 3 3 3 4 2 4 2" xfId="12698"/>
    <cellStyle name="Normal 3 3 3 4 2 5" xfId="6908"/>
    <cellStyle name="Normal 3 3 3 4 2 5 2" xfId="14628"/>
    <cellStyle name="Normal 3 3 3 4 2 6" xfId="8838"/>
    <cellStyle name="Normal 3 3 3 4 3" xfId="1507"/>
    <cellStyle name="Normal 3 3 3 4 3 2" xfId="3440"/>
    <cellStyle name="Normal 3 3 3 4 3 2 2" xfId="11250"/>
    <cellStyle name="Normal 3 3 3 4 3 3" xfId="5460"/>
    <cellStyle name="Normal 3 3 3 4 3 3 2" xfId="13180"/>
    <cellStyle name="Normal 3 3 3 4 3 4" xfId="7390"/>
    <cellStyle name="Normal 3 3 3 4 3 4 2" xfId="15110"/>
    <cellStyle name="Normal 3 3 3 4 3 5" xfId="9320"/>
    <cellStyle name="Normal 3 3 3 4 4" xfId="2476"/>
    <cellStyle name="Normal 3 3 3 4 4 2" xfId="10286"/>
    <cellStyle name="Normal 3 3 3 4 5" xfId="4496"/>
    <cellStyle name="Normal 3 3 3 4 5 2" xfId="12216"/>
    <cellStyle name="Normal 3 3 3 4 6" xfId="6426"/>
    <cellStyle name="Normal 3 3 3 4 6 2" xfId="14146"/>
    <cellStyle name="Normal 3 3 3 4 7" xfId="8356"/>
    <cellStyle name="Normal 3 3 3 5" xfId="615"/>
    <cellStyle name="Normal 3 3 3 5 2" xfId="1162"/>
    <cellStyle name="Normal 3 3 3 5 2 2" xfId="2149"/>
    <cellStyle name="Normal 3 3 3 5 2 2 2" xfId="4082"/>
    <cellStyle name="Normal 3 3 3 5 2 2 2 2" xfId="11892"/>
    <cellStyle name="Normal 3 3 3 5 2 2 3" xfId="6102"/>
    <cellStyle name="Normal 3 3 3 5 2 2 3 2" xfId="13822"/>
    <cellStyle name="Normal 3 3 3 5 2 2 4" xfId="8032"/>
    <cellStyle name="Normal 3 3 3 5 2 2 4 2" xfId="15752"/>
    <cellStyle name="Normal 3 3 3 5 2 2 5" xfId="9962"/>
    <cellStyle name="Normal 3 3 3 5 2 3" xfId="3119"/>
    <cellStyle name="Normal 3 3 3 5 2 3 2" xfId="10929"/>
    <cellStyle name="Normal 3 3 3 5 2 4" xfId="5139"/>
    <cellStyle name="Normal 3 3 3 5 2 4 2" xfId="12859"/>
    <cellStyle name="Normal 3 3 3 5 2 5" xfId="7069"/>
    <cellStyle name="Normal 3 3 3 5 2 5 2" xfId="14789"/>
    <cellStyle name="Normal 3 3 3 5 2 6" xfId="8999"/>
    <cellStyle name="Normal 3 3 3 5 3" xfId="1668"/>
    <cellStyle name="Normal 3 3 3 5 3 2" xfId="3601"/>
    <cellStyle name="Normal 3 3 3 5 3 2 2" xfId="11411"/>
    <cellStyle name="Normal 3 3 3 5 3 3" xfId="5621"/>
    <cellStyle name="Normal 3 3 3 5 3 3 2" xfId="13341"/>
    <cellStyle name="Normal 3 3 3 5 3 4" xfId="7551"/>
    <cellStyle name="Normal 3 3 3 5 3 4 2" xfId="15271"/>
    <cellStyle name="Normal 3 3 3 5 3 5" xfId="9481"/>
    <cellStyle name="Normal 3 3 3 5 4" xfId="2637"/>
    <cellStyle name="Normal 3 3 3 5 4 2" xfId="10447"/>
    <cellStyle name="Normal 3 3 3 5 5" xfId="4657"/>
    <cellStyle name="Normal 3 3 3 5 5 2" xfId="12377"/>
    <cellStyle name="Normal 3 3 3 5 6" xfId="6587"/>
    <cellStyle name="Normal 3 3 3 5 6 2" xfId="14307"/>
    <cellStyle name="Normal 3 3 3 5 7" xfId="8517"/>
    <cellStyle name="Normal 3 3 3 6" xfId="833"/>
    <cellStyle name="Normal 3 3 3 6 2" xfId="1829"/>
    <cellStyle name="Normal 3 3 3 6 2 2" xfId="3762"/>
    <cellStyle name="Normal 3 3 3 6 2 2 2" xfId="11572"/>
    <cellStyle name="Normal 3 3 3 6 2 3" xfId="5782"/>
    <cellStyle name="Normal 3 3 3 6 2 3 2" xfId="13502"/>
    <cellStyle name="Normal 3 3 3 6 2 4" xfId="7712"/>
    <cellStyle name="Normal 3 3 3 6 2 4 2" xfId="15432"/>
    <cellStyle name="Normal 3 3 3 6 2 5" xfId="9642"/>
    <cellStyle name="Normal 3 3 3 6 3" xfId="2798"/>
    <cellStyle name="Normal 3 3 3 6 3 2" xfId="10608"/>
    <cellStyle name="Normal 3 3 3 6 4" xfId="4818"/>
    <cellStyle name="Normal 3 3 3 6 4 2" xfId="12538"/>
    <cellStyle name="Normal 3 3 3 6 5" xfId="6748"/>
    <cellStyle name="Normal 3 3 3 6 5 2" xfId="14468"/>
    <cellStyle name="Normal 3 3 3 6 6" xfId="8678"/>
    <cellStyle name="Normal 3 3 3 7" xfId="1347"/>
    <cellStyle name="Normal 3 3 3 7 2" xfId="3280"/>
    <cellStyle name="Normal 3 3 3 7 2 2" xfId="11090"/>
    <cellStyle name="Normal 3 3 3 7 3" xfId="5300"/>
    <cellStyle name="Normal 3 3 3 7 3 2" xfId="13020"/>
    <cellStyle name="Normal 3 3 3 7 4" xfId="7230"/>
    <cellStyle name="Normal 3 3 3 7 4 2" xfId="14950"/>
    <cellStyle name="Normal 3 3 3 7 5" xfId="9160"/>
    <cellStyle name="Normal 3 3 3 8" xfId="2316"/>
    <cellStyle name="Normal 3 3 3 8 2" xfId="10126"/>
    <cellStyle name="Normal 3 3 3 9" xfId="4336"/>
    <cellStyle name="Normal 3 3 3 9 2" xfId="12056"/>
    <cellStyle name="Normal 3 3 4" xfId="313"/>
    <cellStyle name="Normal 3 3 4 10" xfId="8216"/>
    <cellStyle name="Normal 3 3 4 2" xfId="393"/>
    <cellStyle name="Normal 3 3 4 2 2" xfId="553"/>
    <cellStyle name="Normal 3 3 4 2 2 2" xfId="1101"/>
    <cellStyle name="Normal 3 3 4 2 2 2 2" xfId="2089"/>
    <cellStyle name="Normal 3 3 4 2 2 2 2 2" xfId="4022"/>
    <cellStyle name="Normal 3 3 4 2 2 2 2 2 2" xfId="11832"/>
    <cellStyle name="Normal 3 3 4 2 2 2 2 3" xfId="6042"/>
    <cellStyle name="Normal 3 3 4 2 2 2 2 3 2" xfId="13762"/>
    <cellStyle name="Normal 3 3 4 2 2 2 2 4" xfId="7972"/>
    <cellStyle name="Normal 3 3 4 2 2 2 2 4 2" xfId="15692"/>
    <cellStyle name="Normal 3 3 4 2 2 2 2 5" xfId="9902"/>
    <cellStyle name="Normal 3 3 4 2 2 2 3" xfId="3058"/>
    <cellStyle name="Normal 3 3 4 2 2 2 3 2" xfId="10868"/>
    <cellStyle name="Normal 3 3 4 2 2 2 4" xfId="5078"/>
    <cellStyle name="Normal 3 3 4 2 2 2 4 2" xfId="12798"/>
    <cellStyle name="Normal 3 3 4 2 2 2 5" xfId="7008"/>
    <cellStyle name="Normal 3 3 4 2 2 2 5 2" xfId="14728"/>
    <cellStyle name="Normal 3 3 4 2 2 2 6" xfId="8938"/>
    <cellStyle name="Normal 3 3 4 2 2 3" xfId="1607"/>
    <cellStyle name="Normal 3 3 4 2 2 3 2" xfId="3540"/>
    <cellStyle name="Normal 3 3 4 2 2 3 2 2" xfId="11350"/>
    <cellStyle name="Normal 3 3 4 2 2 3 3" xfId="5560"/>
    <cellStyle name="Normal 3 3 4 2 2 3 3 2" xfId="13280"/>
    <cellStyle name="Normal 3 3 4 2 2 3 4" xfId="7490"/>
    <cellStyle name="Normal 3 3 4 2 2 3 4 2" xfId="15210"/>
    <cellStyle name="Normal 3 3 4 2 2 3 5" xfId="9420"/>
    <cellStyle name="Normal 3 3 4 2 2 4" xfId="2576"/>
    <cellStyle name="Normal 3 3 4 2 2 4 2" xfId="10386"/>
    <cellStyle name="Normal 3 3 4 2 2 5" xfId="4596"/>
    <cellStyle name="Normal 3 3 4 2 2 5 2" xfId="12316"/>
    <cellStyle name="Normal 3 3 4 2 2 6" xfId="6526"/>
    <cellStyle name="Normal 3 3 4 2 2 6 2" xfId="14246"/>
    <cellStyle name="Normal 3 3 4 2 2 7" xfId="8456"/>
    <cellStyle name="Normal 3 3 4 2 3" xfId="715"/>
    <cellStyle name="Normal 3 3 4 2 3 2" xfId="1262"/>
    <cellStyle name="Normal 3 3 4 2 3 2 2" xfId="2249"/>
    <cellStyle name="Normal 3 3 4 2 3 2 2 2" xfId="4182"/>
    <cellStyle name="Normal 3 3 4 2 3 2 2 2 2" xfId="11992"/>
    <cellStyle name="Normal 3 3 4 2 3 2 2 3" xfId="6202"/>
    <cellStyle name="Normal 3 3 4 2 3 2 2 3 2" xfId="13922"/>
    <cellStyle name="Normal 3 3 4 2 3 2 2 4" xfId="8132"/>
    <cellStyle name="Normal 3 3 4 2 3 2 2 4 2" xfId="15852"/>
    <cellStyle name="Normal 3 3 4 2 3 2 2 5" xfId="10062"/>
    <cellStyle name="Normal 3 3 4 2 3 2 3" xfId="3219"/>
    <cellStyle name="Normal 3 3 4 2 3 2 3 2" xfId="11029"/>
    <cellStyle name="Normal 3 3 4 2 3 2 4" xfId="5239"/>
    <cellStyle name="Normal 3 3 4 2 3 2 4 2" xfId="12959"/>
    <cellStyle name="Normal 3 3 4 2 3 2 5" xfId="7169"/>
    <cellStyle name="Normal 3 3 4 2 3 2 5 2" xfId="14889"/>
    <cellStyle name="Normal 3 3 4 2 3 2 6" xfId="9099"/>
    <cellStyle name="Normal 3 3 4 2 3 3" xfId="1768"/>
    <cellStyle name="Normal 3 3 4 2 3 3 2" xfId="3701"/>
    <cellStyle name="Normal 3 3 4 2 3 3 2 2" xfId="11511"/>
    <cellStyle name="Normal 3 3 4 2 3 3 3" xfId="5721"/>
    <cellStyle name="Normal 3 3 4 2 3 3 3 2" xfId="13441"/>
    <cellStyle name="Normal 3 3 4 2 3 3 4" xfId="7651"/>
    <cellStyle name="Normal 3 3 4 2 3 3 4 2" xfId="15371"/>
    <cellStyle name="Normal 3 3 4 2 3 3 5" xfId="9581"/>
    <cellStyle name="Normal 3 3 4 2 3 4" xfId="2737"/>
    <cellStyle name="Normal 3 3 4 2 3 4 2" xfId="10547"/>
    <cellStyle name="Normal 3 3 4 2 3 5" xfId="4757"/>
    <cellStyle name="Normal 3 3 4 2 3 5 2" xfId="12477"/>
    <cellStyle name="Normal 3 3 4 2 3 6" xfId="6687"/>
    <cellStyle name="Normal 3 3 4 2 3 6 2" xfId="14407"/>
    <cellStyle name="Normal 3 3 4 2 3 7" xfId="8617"/>
    <cellStyle name="Normal 3 3 4 2 4" xfId="941"/>
    <cellStyle name="Normal 3 3 4 2 4 2" xfId="1929"/>
    <cellStyle name="Normal 3 3 4 2 4 2 2" xfId="3862"/>
    <cellStyle name="Normal 3 3 4 2 4 2 2 2" xfId="11672"/>
    <cellStyle name="Normal 3 3 4 2 4 2 3" xfId="5882"/>
    <cellStyle name="Normal 3 3 4 2 4 2 3 2" xfId="13602"/>
    <cellStyle name="Normal 3 3 4 2 4 2 4" xfId="7812"/>
    <cellStyle name="Normal 3 3 4 2 4 2 4 2" xfId="15532"/>
    <cellStyle name="Normal 3 3 4 2 4 2 5" xfId="9742"/>
    <cellStyle name="Normal 3 3 4 2 4 3" xfId="2898"/>
    <cellStyle name="Normal 3 3 4 2 4 3 2" xfId="10708"/>
    <cellStyle name="Normal 3 3 4 2 4 4" xfId="4918"/>
    <cellStyle name="Normal 3 3 4 2 4 4 2" xfId="12638"/>
    <cellStyle name="Normal 3 3 4 2 4 5" xfId="6848"/>
    <cellStyle name="Normal 3 3 4 2 4 5 2" xfId="14568"/>
    <cellStyle name="Normal 3 3 4 2 4 6" xfId="8778"/>
    <cellStyle name="Normal 3 3 4 2 5" xfId="1447"/>
    <cellStyle name="Normal 3 3 4 2 5 2" xfId="3380"/>
    <cellStyle name="Normal 3 3 4 2 5 2 2" xfId="11190"/>
    <cellStyle name="Normal 3 3 4 2 5 3" xfId="5400"/>
    <cellStyle name="Normal 3 3 4 2 5 3 2" xfId="13120"/>
    <cellStyle name="Normal 3 3 4 2 5 4" xfId="7330"/>
    <cellStyle name="Normal 3 3 4 2 5 4 2" xfId="15050"/>
    <cellStyle name="Normal 3 3 4 2 5 5" xfId="9260"/>
    <cellStyle name="Normal 3 3 4 2 6" xfId="2416"/>
    <cellStyle name="Normal 3 3 4 2 6 2" xfId="10226"/>
    <cellStyle name="Normal 3 3 4 2 7" xfId="4436"/>
    <cellStyle name="Normal 3 3 4 2 7 2" xfId="12156"/>
    <cellStyle name="Normal 3 3 4 2 8" xfId="6366"/>
    <cellStyle name="Normal 3 3 4 2 8 2" xfId="14086"/>
    <cellStyle name="Normal 3 3 4 2 9" xfId="8296"/>
    <cellStyle name="Normal 3 3 4 3" xfId="473"/>
    <cellStyle name="Normal 3 3 4 3 2" xfId="1021"/>
    <cellStyle name="Normal 3 3 4 3 2 2" xfId="2009"/>
    <cellStyle name="Normal 3 3 4 3 2 2 2" xfId="3942"/>
    <cellStyle name="Normal 3 3 4 3 2 2 2 2" xfId="11752"/>
    <cellStyle name="Normal 3 3 4 3 2 2 3" xfId="5962"/>
    <cellStyle name="Normal 3 3 4 3 2 2 3 2" xfId="13682"/>
    <cellStyle name="Normal 3 3 4 3 2 2 4" xfId="7892"/>
    <cellStyle name="Normal 3 3 4 3 2 2 4 2" xfId="15612"/>
    <cellStyle name="Normal 3 3 4 3 2 2 5" xfId="9822"/>
    <cellStyle name="Normal 3 3 4 3 2 3" xfId="2978"/>
    <cellStyle name="Normal 3 3 4 3 2 3 2" xfId="10788"/>
    <cellStyle name="Normal 3 3 4 3 2 4" xfId="4998"/>
    <cellStyle name="Normal 3 3 4 3 2 4 2" xfId="12718"/>
    <cellStyle name="Normal 3 3 4 3 2 5" xfId="6928"/>
    <cellStyle name="Normal 3 3 4 3 2 5 2" xfId="14648"/>
    <cellStyle name="Normal 3 3 4 3 2 6" xfId="8858"/>
    <cellStyle name="Normal 3 3 4 3 3" xfId="1527"/>
    <cellStyle name="Normal 3 3 4 3 3 2" xfId="3460"/>
    <cellStyle name="Normal 3 3 4 3 3 2 2" xfId="11270"/>
    <cellStyle name="Normal 3 3 4 3 3 3" xfId="5480"/>
    <cellStyle name="Normal 3 3 4 3 3 3 2" xfId="13200"/>
    <cellStyle name="Normal 3 3 4 3 3 4" xfId="7410"/>
    <cellStyle name="Normal 3 3 4 3 3 4 2" xfId="15130"/>
    <cellStyle name="Normal 3 3 4 3 3 5" xfId="9340"/>
    <cellStyle name="Normal 3 3 4 3 4" xfId="2496"/>
    <cellStyle name="Normal 3 3 4 3 4 2" xfId="10306"/>
    <cellStyle name="Normal 3 3 4 3 5" xfId="4516"/>
    <cellStyle name="Normal 3 3 4 3 5 2" xfId="12236"/>
    <cellStyle name="Normal 3 3 4 3 6" xfId="6446"/>
    <cellStyle name="Normal 3 3 4 3 6 2" xfId="14166"/>
    <cellStyle name="Normal 3 3 4 3 7" xfId="8376"/>
    <cellStyle name="Normal 3 3 4 4" xfId="635"/>
    <cellStyle name="Normal 3 3 4 4 2" xfId="1182"/>
    <cellStyle name="Normal 3 3 4 4 2 2" xfId="2169"/>
    <cellStyle name="Normal 3 3 4 4 2 2 2" xfId="4102"/>
    <cellStyle name="Normal 3 3 4 4 2 2 2 2" xfId="11912"/>
    <cellStyle name="Normal 3 3 4 4 2 2 3" xfId="6122"/>
    <cellStyle name="Normal 3 3 4 4 2 2 3 2" xfId="13842"/>
    <cellStyle name="Normal 3 3 4 4 2 2 4" xfId="8052"/>
    <cellStyle name="Normal 3 3 4 4 2 2 4 2" xfId="15772"/>
    <cellStyle name="Normal 3 3 4 4 2 2 5" xfId="9982"/>
    <cellStyle name="Normal 3 3 4 4 2 3" xfId="3139"/>
    <cellStyle name="Normal 3 3 4 4 2 3 2" xfId="10949"/>
    <cellStyle name="Normal 3 3 4 4 2 4" xfId="5159"/>
    <cellStyle name="Normal 3 3 4 4 2 4 2" xfId="12879"/>
    <cellStyle name="Normal 3 3 4 4 2 5" xfId="7089"/>
    <cellStyle name="Normal 3 3 4 4 2 5 2" xfId="14809"/>
    <cellStyle name="Normal 3 3 4 4 2 6" xfId="9019"/>
    <cellStyle name="Normal 3 3 4 4 3" xfId="1688"/>
    <cellStyle name="Normal 3 3 4 4 3 2" xfId="3621"/>
    <cellStyle name="Normal 3 3 4 4 3 2 2" xfId="11431"/>
    <cellStyle name="Normal 3 3 4 4 3 3" xfId="5641"/>
    <cellStyle name="Normal 3 3 4 4 3 3 2" xfId="13361"/>
    <cellStyle name="Normal 3 3 4 4 3 4" xfId="7571"/>
    <cellStyle name="Normal 3 3 4 4 3 4 2" xfId="15291"/>
    <cellStyle name="Normal 3 3 4 4 3 5" xfId="9501"/>
    <cellStyle name="Normal 3 3 4 4 4" xfId="2657"/>
    <cellStyle name="Normal 3 3 4 4 4 2" xfId="10467"/>
    <cellStyle name="Normal 3 3 4 4 5" xfId="4677"/>
    <cellStyle name="Normal 3 3 4 4 5 2" xfId="12397"/>
    <cellStyle name="Normal 3 3 4 4 6" xfId="6607"/>
    <cellStyle name="Normal 3 3 4 4 6 2" xfId="14327"/>
    <cellStyle name="Normal 3 3 4 4 7" xfId="8537"/>
    <cellStyle name="Normal 3 3 4 5" xfId="861"/>
    <cellStyle name="Normal 3 3 4 5 2" xfId="1849"/>
    <cellStyle name="Normal 3 3 4 5 2 2" xfId="3782"/>
    <cellStyle name="Normal 3 3 4 5 2 2 2" xfId="11592"/>
    <cellStyle name="Normal 3 3 4 5 2 3" xfId="5802"/>
    <cellStyle name="Normal 3 3 4 5 2 3 2" xfId="13522"/>
    <cellStyle name="Normal 3 3 4 5 2 4" xfId="7732"/>
    <cellStyle name="Normal 3 3 4 5 2 4 2" xfId="15452"/>
    <cellStyle name="Normal 3 3 4 5 2 5" xfId="9662"/>
    <cellStyle name="Normal 3 3 4 5 3" xfId="2818"/>
    <cellStyle name="Normal 3 3 4 5 3 2" xfId="10628"/>
    <cellStyle name="Normal 3 3 4 5 4" xfId="4838"/>
    <cellStyle name="Normal 3 3 4 5 4 2" xfId="12558"/>
    <cellStyle name="Normal 3 3 4 5 5" xfId="6768"/>
    <cellStyle name="Normal 3 3 4 5 5 2" xfId="14488"/>
    <cellStyle name="Normal 3 3 4 5 6" xfId="8698"/>
    <cellStyle name="Normal 3 3 4 6" xfId="1367"/>
    <cellStyle name="Normal 3 3 4 6 2" xfId="3300"/>
    <cellStyle name="Normal 3 3 4 6 2 2" xfId="11110"/>
    <cellStyle name="Normal 3 3 4 6 3" xfId="5320"/>
    <cellStyle name="Normal 3 3 4 6 3 2" xfId="13040"/>
    <cellStyle name="Normal 3 3 4 6 4" xfId="7250"/>
    <cellStyle name="Normal 3 3 4 6 4 2" xfId="14970"/>
    <cellStyle name="Normal 3 3 4 6 5" xfId="9180"/>
    <cellStyle name="Normal 3 3 4 7" xfId="2336"/>
    <cellStyle name="Normal 3 3 4 7 2" xfId="10146"/>
    <cellStyle name="Normal 3 3 4 8" xfId="4356"/>
    <cellStyle name="Normal 3 3 4 8 2" xfId="12076"/>
    <cellStyle name="Normal 3 3 4 9" xfId="6286"/>
    <cellStyle name="Normal 3 3 4 9 2" xfId="14006"/>
    <cellStyle name="Normal 3 3 5" xfId="353"/>
    <cellStyle name="Normal 3 3 5 2" xfId="513"/>
    <cellStyle name="Normal 3 3 5 2 2" xfId="1061"/>
    <cellStyle name="Normal 3 3 5 2 2 2" xfId="2049"/>
    <cellStyle name="Normal 3 3 5 2 2 2 2" xfId="3982"/>
    <cellStyle name="Normal 3 3 5 2 2 2 2 2" xfId="11792"/>
    <cellStyle name="Normal 3 3 5 2 2 2 3" xfId="6002"/>
    <cellStyle name="Normal 3 3 5 2 2 2 3 2" xfId="13722"/>
    <cellStyle name="Normal 3 3 5 2 2 2 4" xfId="7932"/>
    <cellStyle name="Normal 3 3 5 2 2 2 4 2" xfId="15652"/>
    <cellStyle name="Normal 3 3 5 2 2 2 5" xfId="9862"/>
    <cellStyle name="Normal 3 3 5 2 2 3" xfId="3018"/>
    <cellStyle name="Normal 3 3 5 2 2 3 2" xfId="10828"/>
    <cellStyle name="Normal 3 3 5 2 2 4" xfId="5038"/>
    <cellStyle name="Normal 3 3 5 2 2 4 2" xfId="12758"/>
    <cellStyle name="Normal 3 3 5 2 2 5" xfId="6968"/>
    <cellStyle name="Normal 3 3 5 2 2 5 2" xfId="14688"/>
    <cellStyle name="Normal 3 3 5 2 2 6" xfId="8898"/>
    <cellStyle name="Normal 3 3 5 2 3" xfId="1567"/>
    <cellStyle name="Normal 3 3 5 2 3 2" xfId="3500"/>
    <cellStyle name="Normal 3 3 5 2 3 2 2" xfId="11310"/>
    <cellStyle name="Normal 3 3 5 2 3 3" xfId="5520"/>
    <cellStyle name="Normal 3 3 5 2 3 3 2" xfId="13240"/>
    <cellStyle name="Normal 3 3 5 2 3 4" xfId="7450"/>
    <cellStyle name="Normal 3 3 5 2 3 4 2" xfId="15170"/>
    <cellStyle name="Normal 3 3 5 2 3 5" xfId="9380"/>
    <cellStyle name="Normal 3 3 5 2 4" xfId="2536"/>
    <cellStyle name="Normal 3 3 5 2 4 2" xfId="10346"/>
    <cellStyle name="Normal 3 3 5 2 5" xfId="4556"/>
    <cellStyle name="Normal 3 3 5 2 5 2" xfId="12276"/>
    <cellStyle name="Normal 3 3 5 2 6" xfId="6486"/>
    <cellStyle name="Normal 3 3 5 2 6 2" xfId="14206"/>
    <cellStyle name="Normal 3 3 5 2 7" xfId="8416"/>
    <cellStyle name="Normal 3 3 5 3" xfId="675"/>
    <cellStyle name="Normal 3 3 5 3 2" xfId="1222"/>
    <cellStyle name="Normal 3 3 5 3 2 2" xfId="2209"/>
    <cellStyle name="Normal 3 3 5 3 2 2 2" xfId="4142"/>
    <cellStyle name="Normal 3 3 5 3 2 2 2 2" xfId="11952"/>
    <cellStyle name="Normal 3 3 5 3 2 2 3" xfId="6162"/>
    <cellStyle name="Normal 3 3 5 3 2 2 3 2" xfId="13882"/>
    <cellStyle name="Normal 3 3 5 3 2 2 4" xfId="8092"/>
    <cellStyle name="Normal 3 3 5 3 2 2 4 2" xfId="15812"/>
    <cellStyle name="Normal 3 3 5 3 2 2 5" xfId="10022"/>
    <cellStyle name="Normal 3 3 5 3 2 3" xfId="3179"/>
    <cellStyle name="Normal 3 3 5 3 2 3 2" xfId="10989"/>
    <cellStyle name="Normal 3 3 5 3 2 4" xfId="5199"/>
    <cellStyle name="Normal 3 3 5 3 2 4 2" xfId="12919"/>
    <cellStyle name="Normal 3 3 5 3 2 5" xfId="7129"/>
    <cellStyle name="Normal 3 3 5 3 2 5 2" xfId="14849"/>
    <cellStyle name="Normal 3 3 5 3 2 6" xfId="9059"/>
    <cellStyle name="Normal 3 3 5 3 3" xfId="1728"/>
    <cellStyle name="Normal 3 3 5 3 3 2" xfId="3661"/>
    <cellStyle name="Normal 3 3 5 3 3 2 2" xfId="11471"/>
    <cellStyle name="Normal 3 3 5 3 3 3" xfId="5681"/>
    <cellStyle name="Normal 3 3 5 3 3 3 2" xfId="13401"/>
    <cellStyle name="Normal 3 3 5 3 3 4" xfId="7611"/>
    <cellStyle name="Normal 3 3 5 3 3 4 2" xfId="15331"/>
    <cellStyle name="Normal 3 3 5 3 3 5" xfId="9541"/>
    <cellStyle name="Normal 3 3 5 3 4" xfId="2697"/>
    <cellStyle name="Normal 3 3 5 3 4 2" xfId="10507"/>
    <cellStyle name="Normal 3 3 5 3 5" xfId="4717"/>
    <cellStyle name="Normal 3 3 5 3 5 2" xfId="12437"/>
    <cellStyle name="Normal 3 3 5 3 6" xfId="6647"/>
    <cellStyle name="Normal 3 3 5 3 6 2" xfId="14367"/>
    <cellStyle name="Normal 3 3 5 3 7" xfId="8577"/>
    <cellStyle name="Normal 3 3 5 4" xfId="901"/>
    <cellStyle name="Normal 3 3 5 4 2" xfId="1889"/>
    <cellStyle name="Normal 3 3 5 4 2 2" xfId="3822"/>
    <cellStyle name="Normal 3 3 5 4 2 2 2" xfId="11632"/>
    <cellStyle name="Normal 3 3 5 4 2 3" xfId="5842"/>
    <cellStyle name="Normal 3 3 5 4 2 3 2" xfId="13562"/>
    <cellStyle name="Normal 3 3 5 4 2 4" xfId="7772"/>
    <cellStyle name="Normal 3 3 5 4 2 4 2" xfId="15492"/>
    <cellStyle name="Normal 3 3 5 4 2 5" xfId="9702"/>
    <cellStyle name="Normal 3 3 5 4 3" xfId="2858"/>
    <cellStyle name="Normal 3 3 5 4 3 2" xfId="10668"/>
    <cellStyle name="Normal 3 3 5 4 4" xfId="4878"/>
    <cellStyle name="Normal 3 3 5 4 4 2" xfId="12598"/>
    <cellStyle name="Normal 3 3 5 4 5" xfId="6808"/>
    <cellStyle name="Normal 3 3 5 4 5 2" xfId="14528"/>
    <cellStyle name="Normal 3 3 5 4 6" xfId="8738"/>
    <cellStyle name="Normal 3 3 5 5" xfId="1407"/>
    <cellStyle name="Normal 3 3 5 5 2" xfId="3340"/>
    <cellStyle name="Normal 3 3 5 5 2 2" xfId="11150"/>
    <cellStyle name="Normal 3 3 5 5 3" xfId="5360"/>
    <cellStyle name="Normal 3 3 5 5 3 2" xfId="13080"/>
    <cellStyle name="Normal 3 3 5 5 4" xfId="7290"/>
    <cellStyle name="Normal 3 3 5 5 4 2" xfId="15010"/>
    <cellStyle name="Normal 3 3 5 5 5" xfId="9220"/>
    <cellStyle name="Normal 3 3 5 6" xfId="2376"/>
    <cellStyle name="Normal 3 3 5 6 2" xfId="10186"/>
    <cellStyle name="Normal 3 3 5 7" xfId="4396"/>
    <cellStyle name="Normal 3 3 5 7 2" xfId="12116"/>
    <cellStyle name="Normal 3 3 5 8" xfId="6326"/>
    <cellStyle name="Normal 3 3 5 8 2" xfId="14046"/>
    <cellStyle name="Normal 3 3 5 9" xfId="8256"/>
    <cellStyle name="Normal 3 3 6" xfId="433"/>
    <cellStyle name="Normal 3 3 6 2" xfId="981"/>
    <cellStyle name="Normal 3 3 6 2 2" xfId="1969"/>
    <cellStyle name="Normal 3 3 6 2 2 2" xfId="3902"/>
    <cellStyle name="Normal 3 3 6 2 2 2 2" xfId="11712"/>
    <cellStyle name="Normal 3 3 6 2 2 3" xfId="5922"/>
    <cellStyle name="Normal 3 3 6 2 2 3 2" xfId="13642"/>
    <cellStyle name="Normal 3 3 6 2 2 4" xfId="7852"/>
    <cellStyle name="Normal 3 3 6 2 2 4 2" xfId="15572"/>
    <cellStyle name="Normal 3 3 6 2 2 5" xfId="9782"/>
    <cellStyle name="Normal 3 3 6 2 3" xfId="2938"/>
    <cellStyle name="Normal 3 3 6 2 3 2" xfId="10748"/>
    <cellStyle name="Normal 3 3 6 2 4" xfId="4958"/>
    <cellStyle name="Normal 3 3 6 2 4 2" xfId="12678"/>
    <cellStyle name="Normal 3 3 6 2 5" xfId="6888"/>
    <cellStyle name="Normal 3 3 6 2 5 2" xfId="14608"/>
    <cellStyle name="Normal 3 3 6 2 6" xfId="8818"/>
    <cellStyle name="Normal 3 3 6 3" xfId="1487"/>
    <cellStyle name="Normal 3 3 6 3 2" xfId="3420"/>
    <cellStyle name="Normal 3 3 6 3 2 2" xfId="11230"/>
    <cellStyle name="Normal 3 3 6 3 3" xfId="5440"/>
    <cellStyle name="Normal 3 3 6 3 3 2" xfId="13160"/>
    <cellStyle name="Normal 3 3 6 3 4" xfId="7370"/>
    <cellStyle name="Normal 3 3 6 3 4 2" xfId="15090"/>
    <cellStyle name="Normal 3 3 6 3 5" xfId="9300"/>
    <cellStyle name="Normal 3 3 6 4" xfId="2456"/>
    <cellStyle name="Normal 3 3 6 4 2" xfId="10266"/>
    <cellStyle name="Normal 3 3 6 5" xfId="4476"/>
    <cellStyle name="Normal 3 3 6 5 2" xfId="12196"/>
    <cellStyle name="Normal 3 3 6 6" xfId="6406"/>
    <cellStyle name="Normal 3 3 6 6 2" xfId="14126"/>
    <cellStyle name="Normal 3 3 6 7" xfId="8336"/>
    <cellStyle name="Normal 3 3 7" xfId="595"/>
    <cellStyle name="Normal 3 3 7 2" xfId="1142"/>
    <cellStyle name="Normal 3 3 7 2 2" xfId="2129"/>
    <cellStyle name="Normal 3 3 7 2 2 2" xfId="4062"/>
    <cellStyle name="Normal 3 3 7 2 2 2 2" xfId="11872"/>
    <cellStyle name="Normal 3 3 7 2 2 3" xfId="6082"/>
    <cellStyle name="Normal 3 3 7 2 2 3 2" xfId="13802"/>
    <cellStyle name="Normal 3 3 7 2 2 4" xfId="8012"/>
    <cellStyle name="Normal 3 3 7 2 2 4 2" xfId="15732"/>
    <cellStyle name="Normal 3 3 7 2 2 5" xfId="9942"/>
    <cellStyle name="Normal 3 3 7 2 3" xfId="3099"/>
    <cellStyle name="Normal 3 3 7 2 3 2" xfId="10909"/>
    <cellStyle name="Normal 3 3 7 2 4" xfId="5119"/>
    <cellStyle name="Normal 3 3 7 2 4 2" xfId="12839"/>
    <cellStyle name="Normal 3 3 7 2 5" xfId="7049"/>
    <cellStyle name="Normal 3 3 7 2 5 2" xfId="14769"/>
    <cellStyle name="Normal 3 3 7 2 6" xfId="8979"/>
    <cellStyle name="Normal 3 3 7 3" xfId="1648"/>
    <cellStyle name="Normal 3 3 7 3 2" xfId="3581"/>
    <cellStyle name="Normal 3 3 7 3 2 2" xfId="11391"/>
    <cellStyle name="Normal 3 3 7 3 3" xfId="5601"/>
    <cellStyle name="Normal 3 3 7 3 3 2" xfId="13321"/>
    <cellStyle name="Normal 3 3 7 3 4" xfId="7531"/>
    <cellStyle name="Normal 3 3 7 3 4 2" xfId="15251"/>
    <cellStyle name="Normal 3 3 7 3 5" xfId="9461"/>
    <cellStyle name="Normal 3 3 7 4" xfId="2617"/>
    <cellStyle name="Normal 3 3 7 4 2" xfId="10427"/>
    <cellStyle name="Normal 3 3 7 5" xfId="4637"/>
    <cellStyle name="Normal 3 3 7 5 2" xfId="12357"/>
    <cellStyle name="Normal 3 3 7 6" xfId="6567"/>
    <cellStyle name="Normal 3 3 7 6 2" xfId="14287"/>
    <cellStyle name="Normal 3 3 7 7" xfId="8497"/>
    <cellStyle name="Normal 3 3 8" xfId="807"/>
    <cellStyle name="Normal 3 3 8 2" xfId="1809"/>
    <cellStyle name="Normal 3 3 8 2 2" xfId="3742"/>
    <cellStyle name="Normal 3 3 8 2 2 2" xfId="11552"/>
    <cellStyle name="Normal 3 3 8 2 3" xfId="5762"/>
    <cellStyle name="Normal 3 3 8 2 3 2" xfId="13482"/>
    <cellStyle name="Normal 3 3 8 2 4" xfId="7692"/>
    <cellStyle name="Normal 3 3 8 2 4 2" xfId="15412"/>
    <cellStyle name="Normal 3 3 8 2 5" xfId="9622"/>
    <cellStyle name="Normal 3 3 8 3" xfId="2778"/>
    <cellStyle name="Normal 3 3 8 3 2" xfId="10588"/>
    <cellStyle name="Normal 3 3 8 4" xfId="4798"/>
    <cellStyle name="Normal 3 3 8 4 2" xfId="12518"/>
    <cellStyle name="Normal 3 3 8 5" xfId="6728"/>
    <cellStyle name="Normal 3 3 8 5 2" xfId="14448"/>
    <cellStyle name="Normal 3 3 8 6" xfId="8658"/>
    <cellStyle name="Normal 3 3 9" xfId="1327"/>
    <cellStyle name="Normal 3 3 9 2" xfId="3260"/>
    <cellStyle name="Normal 3 3 9 2 2" xfId="11070"/>
    <cellStyle name="Normal 3 3 9 3" xfId="5280"/>
    <cellStyle name="Normal 3 3 9 3 2" xfId="13000"/>
    <cellStyle name="Normal 3 3 9 4" xfId="7210"/>
    <cellStyle name="Normal 3 3 9 4 2" xfId="14930"/>
    <cellStyle name="Normal 3 3 9 5" xfId="9140"/>
    <cellStyle name="Normal 3 4" xfId="165"/>
    <cellStyle name="Normal 3 5" xfId="133"/>
    <cellStyle name="Normal 3 6" xfId="4217"/>
    <cellStyle name="Normal 3 6 2" xfId="4231"/>
    <cellStyle name="Normal 3 6 2 2" xfId="4294"/>
    <cellStyle name="Normal 3 6 3" xfId="4232"/>
    <cellStyle name="Normal 3 6 3 2" xfId="4233"/>
    <cellStyle name="Normal 3 6 3 2 2" xfId="4295"/>
    <cellStyle name="Normal 3 6 3 3" xfId="4235"/>
    <cellStyle name="Normal 3 6 3 3 2" xfId="4296"/>
    <cellStyle name="Normal 3 6 3 4" xfId="4234"/>
    <cellStyle name="Normal 3 6 3 4 2" xfId="4237"/>
    <cellStyle name="Normal 3 6 3 4 2 2" xfId="4238"/>
    <cellStyle name="Normal 3 6 3 4 2 2 2" xfId="4298"/>
    <cellStyle name="Normal 3 6 3 4 2 3" xfId="4248"/>
    <cellStyle name="Normal 3 6 3 4 2 3 2" xfId="4245"/>
    <cellStyle name="Normal 3 6 3 4 2 3 2 2" xfId="4299"/>
    <cellStyle name="Normal 3 6 3 4 2 3 3" xfId="15891"/>
    <cellStyle name="Normal 3 6 3 4 2 3 3 2" xfId="16030"/>
    <cellStyle name="Normal 3 6 3 4 2 3 3 3" xfId="15979"/>
    <cellStyle name="Normal 3 6 3 4 2 3 3 3 2" xfId="16322"/>
    <cellStyle name="Normal 3 6 3 4 2 3 3 3 3" xfId="16353"/>
    <cellStyle name="Normal 3 6 3 4 2 3 3 3 3 2" xfId="16366"/>
    <cellStyle name="Normal 3 6 3 4 2 3 3 3 4" xfId="16823"/>
    <cellStyle name="Normal 3 6 3 4 2 3 3 3 4 2" xfId="16825"/>
    <cellStyle name="Normal 3 6 3 4 2 3 3 4" xfId="16139"/>
    <cellStyle name="Normal 3 6 3 4 2 3 3 4 2" xfId="16330"/>
    <cellStyle name="Normal 3 6 3 4 2 3 3 4 3" xfId="16361"/>
    <cellStyle name="Normal 3 6 3 4 2 3 3 4 3 2" xfId="16374"/>
    <cellStyle name="Normal 3 6 3 4 2 3 3 4 4" xfId="16789"/>
    <cellStyle name="Normal 3 6 3 4 2 3 3 4 4 2" xfId="16814"/>
    <cellStyle name="Normal 3 6 3 4 2 3 4" xfId="15937"/>
    <cellStyle name="Normal 3 6 3 4 2 3 4 2" xfId="16317"/>
    <cellStyle name="Normal 3 6 3 4 2 3 4 3" xfId="16348"/>
    <cellStyle name="Normal 3 6 3 4 2 3 4 3 2" xfId="16340"/>
    <cellStyle name="Normal 3 6 3 4 2 3 4 4" xfId="16821"/>
    <cellStyle name="Normal 3 6 3 4 2 3 4 4 2" xfId="16807"/>
    <cellStyle name="Normal 3 6 3 4 2 3 5" xfId="16794"/>
    <cellStyle name="Normal 3 6 3 4 2 3 5 2" xfId="16799"/>
    <cellStyle name="Normal 3 6 3 4 2 4" xfId="15889"/>
    <cellStyle name="Normal 3 6 3 4 2 4 2" xfId="16028"/>
    <cellStyle name="Normal 3 6 3 4 2 4 3" xfId="15977"/>
    <cellStyle name="Normal 3 6 3 4 2 4 3 2" xfId="16320"/>
    <cellStyle name="Normal 3 6 3 4 2 4 3 3" xfId="16351"/>
    <cellStyle name="Normal 3 6 3 4 2 4 3 3 2" xfId="16364"/>
    <cellStyle name="Normal 3 6 3 4 2 4 3 4" xfId="16781"/>
    <cellStyle name="Normal 3 6 3 4 2 4 3 4 2" xfId="18334"/>
    <cellStyle name="Normal 3 6 3 4 2 4 4" xfId="16137"/>
    <cellStyle name="Normal 3 6 3 4 2 4 4 2" xfId="16328"/>
    <cellStyle name="Normal 3 6 3 4 2 4 4 3" xfId="16359"/>
    <cellStyle name="Normal 3 6 3 4 2 4 4 3 2" xfId="16372"/>
    <cellStyle name="Normal 3 6 3 4 2 4 4 4" xfId="16804"/>
    <cellStyle name="Normal 3 6 3 4 2 4 4 4 2" xfId="16838"/>
    <cellStyle name="Normal 3 6 3 4 2 5" xfId="15935"/>
    <cellStyle name="Normal 3 6 3 4 2 5 2" xfId="16315"/>
    <cellStyle name="Normal 3 6 3 4 2 5 3" xfId="16346"/>
    <cellStyle name="Normal 3 6 3 4 2 5 3 2" xfId="16336"/>
    <cellStyle name="Normal 3 6 3 4 2 5 4" xfId="16809"/>
    <cellStyle name="Normal 3 6 3 4 2 5 4 2" xfId="16841"/>
    <cellStyle name="Normal 3 6 3 4 2 6" xfId="16831"/>
    <cellStyle name="Normal 3 6 3 4 2 6 2" xfId="16842"/>
    <cellStyle name="Normal 3 6 3 4 3" xfId="4236"/>
    <cellStyle name="Normal 3 6 3 4 3 2" xfId="4297"/>
    <cellStyle name="Normal 3 6 3 4 4" xfId="4247"/>
    <cellStyle name="Normal 3 6 3 4 4 2" xfId="4246"/>
    <cellStyle name="Normal 3 6 3 4 4 2 2" xfId="4300"/>
    <cellStyle name="Normal 3 6 3 4 4 3" xfId="15890"/>
    <cellStyle name="Normal 3 6 3 4 4 3 2" xfId="16029"/>
    <cellStyle name="Normal 3 6 3 4 4 3 3" xfId="15978"/>
    <cellStyle name="Normal 3 6 3 4 4 3 3 2" xfId="16321"/>
    <cellStyle name="Normal 3 6 3 4 4 3 3 3" xfId="16352"/>
    <cellStyle name="Normal 3 6 3 4 4 3 3 3 2" xfId="16365"/>
    <cellStyle name="Normal 3 6 3 4 4 3 3 4" xfId="16845"/>
    <cellStyle name="Normal 3 6 3 4 4 3 3 4 2" xfId="16792"/>
    <cellStyle name="Normal 3 6 3 4 4 3 4" xfId="16138"/>
    <cellStyle name="Normal 3 6 3 4 4 3 4 2" xfId="16329"/>
    <cellStyle name="Normal 3 6 3 4 4 3 4 3" xfId="16360"/>
    <cellStyle name="Normal 3 6 3 4 4 3 4 3 2" xfId="16373"/>
    <cellStyle name="Normal 3 6 3 4 4 3 4 4" xfId="16810"/>
    <cellStyle name="Normal 3 6 3 4 4 3 4 4 2" xfId="16839"/>
    <cellStyle name="Normal 3 6 3 4 4 4" xfId="15936"/>
    <cellStyle name="Normal 3 6 3 4 4 4 2" xfId="16316"/>
    <cellStyle name="Normal 3 6 3 4 4 4 3" xfId="16347"/>
    <cellStyle name="Normal 3 6 3 4 4 4 3 2" xfId="16341"/>
    <cellStyle name="Normal 3 6 3 4 4 4 4" xfId="16835"/>
    <cellStyle name="Normal 3 6 3 4 4 4 4 2" xfId="16811"/>
    <cellStyle name="Normal 3 6 3 4 4 5" xfId="16816"/>
    <cellStyle name="Normal 3 6 3 4 4 5 2" xfId="18336"/>
    <cellStyle name="Normal 3 6 3 4 5" xfId="15888"/>
    <cellStyle name="Normal 3 6 3 4 5 2" xfId="16027"/>
    <cellStyle name="Normal 3 6 3 4 5 3" xfId="15976"/>
    <cellStyle name="Normal 3 6 3 4 5 3 2" xfId="16319"/>
    <cellStyle name="Normal 3 6 3 4 5 3 3" xfId="16350"/>
    <cellStyle name="Normal 3 6 3 4 5 3 3 2" xfId="16334"/>
    <cellStyle name="Normal 3 6 3 4 5 3 4" xfId="16786"/>
    <cellStyle name="Normal 3 6 3 4 5 3 4 2" xfId="16824"/>
    <cellStyle name="Normal 3 6 3 4 5 4" xfId="16136"/>
    <cellStyle name="Normal 3 6 3 4 5 4 2" xfId="16327"/>
    <cellStyle name="Normal 3 6 3 4 5 4 3" xfId="16358"/>
    <cellStyle name="Normal 3 6 3 4 5 4 3 2" xfId="16371"/>
    <cellStyle name="Normal 3 6 3 4 5 4 4" xfId="16843"/>
    <cellStyle name="Normal 3 6 3 4 5 4 4 2" xfId="16827"/>
    <cellStyle name="Normal 3 6 3 4 6" xfId="15934"/>
    <cellStyle name="Normal 3 6 3 4 6 2" xfId="16314"/>
    <cellStyle name="Normal 3 6 3 4 6 3" xfId="16345"/>
    <cellStyle name="Normal 3 6 3 4 6 3 2" xfId="16335"/>
    <cellStyle name="Normal 3 6 3 4 6 4" xfId="16813"/>
    <cellStyle name="Normal 3 6 3 4 6 4 2" xfId="16790"/>
    <cellStyle name="Normal 3 6 3 4 7" xfId="16840"/>
    <cellStyle name="Normal 3 6 3 4 7 2" xfId="16826"/>
    <cellStyle name="Normal 3 6 4" xfId="15887"/>
    <cellStyle name="Normal 3 6 4 2" xfId="16026"/>
    <cellStyle name="Normal 3 6 4 3" xfId="15975"/>
    <cellStyle name="Normal 3 6 4 3 2" xfId="16318"/>
    <cellStyle name="Normal 3 6 4 3 3" xfId="16349"/>
    <cellStyle name="Normal 3 6 4 3 3 2" xfId="16339"/>
    <cellStyle name="Normal 3 6 4 3 4" xfId="16791"/>
    <cellStyle name="Normal 3 6 4 3 4 2" xfId="16806"/>
    <cellStyle name="Normal 3 6 4 4" xfId="16135"/>
    <cellStyle name="Normal 3 6 4 4 2" xfId="16326"/>
    <cellStyle name="Normal 3 6 4 4 3" xfId="16357"/>
    <cellStyle name="Normal 3 6 4 4 3 2" xfId="16370"/>
    <cellStyle name="Normal 3 6 4 4 4" xfId="16798"/>
    <cellStyle name="Normal 3 6 4 4 4 2" xfId="16834"/>
    <cellStyle name="Normal 3 6 5" xfId="15933"/>
    <cellStyle name="Normal 3 6 5 2" xfId="16313"/>
    <cellStyle name="Normal 3 6 5 3" xfId="16344"/>
    <cellStyle name="Normal 3 6 5 3 2" xfId="16333"/>
    <cellStyle name="Normal 3 6 5 4" xfId="16846"/>
    <cellStyle name="Normal 3 6 5 4 2" xfId="16788"/>
    <cellStyle name="Normal 3 6 6" xfId="16829"/>
    <cellStyle name="Normal 3 6 6 2" xfId="16801"/>
    <cellStyle name="Normal 3 7" xfId="4255"/>
    <cellStyle name="Normal 3 7 2" xfId="4264"/>
    <cellStyle name="Normal 3 7 2 2" xfId="4302"/>
    <cellStyle name="Normal 30" xfId="8167"/>
    <cellStyle name="Normal 30 2" xfId="15920"/>
    <cellStyle name="Normal 30 2 2" xfId="16066"/>
    <cellStyle name="Normal 30 2 3" xfId="16021"/>
    <cellStyle name="Normal 30 3" xfId="15974"/>
    <cellStyle name="Normal 31" xfId="15923"/>
    <cellStyle name="Normal 31 2" xfId="15924"/>
    <cellStyle name="Normal 31 3" xfId="16025"/>
    <cellStyle name="Normal 32" xfId="15909"/>
    <cellStyle name="Normal 33" xfId="15905"/>
    <cellStyle name="Normal 34" xfId="34723"/>
    <cellStyle name="Normal 35" xfId="15925"/>
    <cellStyle name="Normal 39" xfId="15926"/>
    <cellStyle name="Normal 4" xfId="43"/>
    <cellStyle name="Normal 4 2" xfId="166"/>
    <cellStyle name="Normal 4 2 2" xfId="234"/>
    <cellStyle name="Normal 4 2 2 2" xfId="4228"/>
    <cellStyle name="Normal 4 2 2 2 2" xfId="4291"/>
    <cellStyle name="Normal 4 2 2 3" xfId="4278"/>
    <cellStyle name="Normal 4 2 3" xfId="4223"/>
    <cellStyle name="Normal 4 2 3 2" xfId="4286"/>
    <cellStyle name="Normal 4 2 4" xfId="4273"/>
    <cellStyle name="Normal 4 2 5" xfId="34731"/>
    <cellStyle name="Normal 4 3" xfId="167"/>
    <cellStyle name="Normal 4 3 2" xfId="4224"/>
    <cellStyle name="Normal 4 3 2 2" xfId="4287"/>
    <cellStyle name="Normal 4 3 3" xfId="4274"/>
    <cellStyle name="Normal 4 4" xfId="4218"/>
    <cellStyle name="Normal 4 4 2" xfId="4281"/>
    <cellStyle name="Normal 4 5" xfId="4268"/>
    <cellStyle name="Normal 4 6" xfId="34730"/>
    <cellStyle name="Normal 5" xfId="46"/>
    <cellStyle name="Normal 5 10" xfId="1322"/>
    <cellStyle name="Normal 5 10 2" xfId="3255"/>
    <cellStyle name="Normal 5 10 2 2" xfId="11065"/>
    <cellStyle name="Normal 5 10 3" xfId="5275"/>
    <cellStyle name="Normal 5 10 3 2" xfId="12995"/>
    <cellStyle name="Normal 5 10 4" xfId="7205"/>
    <cellStyle name="Normal 5 10 4 2" xfId="14925"/>
    <cellStyle name="Normal 5 10 5" xfId="9135"/>
    <cellStyle name="Normal 5 11" xfId="2292"/>
    <cellStyle name="Normal 5 11 2" xfId="10103"/>
    <cellStyle name="Normal 5 12" xfId="4241"/>
    <cellStyle name="Normal 5 12 2" xfId="12033"/>
    <cellStyle name="Normal 5 12 3" xfId="4313"/>
    <cellStyle name="Normal 5 13" xfId="6243"/>
    <cellStyle name="Normal 5 13 2" xfId="13963"/>
    <cellStyle name="Normal 5 14" xfId="8173"/>
    <cellStyle name="Normal 5 15" xfId="34732"/>
    <cellStyle name="Normal 5 2" xfId="149"/>
    <cellStyle name="Normal 5 2 10" xfId="2294"/>
    <cellStyle name="Normal 5 2 10 2" xfId="10098"/>
    <cellStyle name="Normal 5 2 11" xfId="4308"/>
    <cellStyle name="Normal 5 2 11 2" xfId="12028"/>
    <cellStyle name="Normal 5 2 12" xfId="6238"/>
    <cellStyle name="Normal 5 2 12 2" xfId="13958"/>
    <cellStyle name="Normal 5 2 13" xfId="8168"/>
    <cellStyle name="Normal 5 2 14" xfId="16015"/>
    <cellStyle name="Normal 5 2 15" xfId="34733"/>
    <cellStyle name="Normal 5 2 2" xfId="225"/>
    <cellStyle name="Normal 5 2 2 10" xfId="4323"/>
    <cellStyle name="Normal 5 2 2 10 2" xfId="12043"/>
    <cellStyle name="Normal 5 2 2 11" xfId="6253"/>
    <cellStyle name="Normal 5 2 2 11 2" xfId="13973"/>
    <cellStyle name="Normal 5 2 2 12" xfId="8183"/>
    <cellStyle name="Normal 5 2 2 2" xfId="255"/>
    <cellStyle name="Normal 5 2 2 2 10" xfId="6273"/>
    <cellStyle name="Normal 5 2 2 2 10 2" xfId="13993"/>
    <cellStyle name="Normal 5 2 2 2 11" xfId="8203"/>
    <cellStyle name="Normal 5 2 2 2 2" xfId="340"/>
    <cellStyle name="Normal 5 2 2 2 2 10" xfId="8243"/>
    <cellStyle name="Normal 5 2 2 2 2 2" xfId="420"/>
    <cellStyle name="Normal 5 2 2 2 2 2 2" xfId="580"/>
    <cellStyle name="Normal 5 2 2 2 2 2 2 2" xfId="1128"/>
    <cellStyle name="Normal 5 2 2 2 2 2 2 2 2" xfId="2116"/>
    <cellStyle name="Normal 5 2 2 2 2 2 2 2 2 2" xfId="4049"/>
    <cellStyle name="Normal 5 2 2 2 2 2 2 2 2 2 2" xfId="11859"/>
    <cellStyle name="Normal 5 2 2 2 2 2 2 2 2 3" xfId="6069"/>
    <cellStyle name="Normal 5 2 2 2 2 2 2 2 2 3 2" xfId="13789"/>
    <cellStyle name="Normal 5 2 2 2 2 2 2 2 2 4" xfId="7999"/>
    <cellStyle name="Normal 5 2 2 2 2 2 2 2 2 4 2" xfId="15719"/>
    <cellStyle name="Normal 5 2 2 2 2 2 2 2 2 5" xfId="9929"/>
    <cellStyle name="Normal 5 2 2 2 2 2 2 2 3" xfId="3085"/>
    <cellStyle name="Normal 5 2 2 2 2 2 2 2 3 2" xfId="10895"/>
    <cellStyle name="Normal 5 2 2 2 2 2 2 2 4" xfId="5105"/>
    <cellStyle name="Normal 5 2 2 2 2 2 2 2 4 2" xfId="12825"/>
    <cellStyle name="Normal 5 2 2 2 2 2 2 2 5" xfId="7035"/>
    <cellStyle name="Normal 5 2 2 2 2 2 2 2 5 2" xfId="14755"/>
    <cellStyle name="Normal 5 2 2 2 2 2 2 2 6" xfId="8965"/>
    <cellStyle name="Normal 5 2 2 2 2 2 2 3" xfId="1634"/>
    <cellStyle name="Normal 5 2 2 2 2 2 2 3 2" xfId="3567"/>
    <cellStyle name="Normal 5 2 2 2 2 2 2 3 2 2" xfId="11377"/>
    <cellStyle name="Normal 5 2 2 2 2 2 2 3 3" xfId="5587"/>
    <cellStyle name="Normal 5 2 2 2 2 2 2 3 3 2" xfId="13307"/>
    <cellStyle name="Normal 5 2 2 2 2 2 2 3 4" xfId="7517"/>
    <cellStyle name="Normal 5 2 2 2 2 2 2 3 4 2" xfId="15237"/>
    <cellStyle name="Normal 5 2 2 2 2 2 2 3 5" xfId="9447"/>
    <cellStyle name="Normal 5 2 2 2 2 2 2 4" xfId="2603"/>
    <cellStyle name="Normal 5 2 2 2 2 2 2 4 2" xfId="10413"/>
    <cellStyle name="Normal 5 2 2 2 2 2 2 5" xfId="4623"/>
    <cellStyle name="Normal 5 2 2 2 2 2 2 5 2" xfId="12343"/>
    <cellStyle name="Normal 5 2 2 2 2 2 2 6" xfId="6553"/>
    <cellStyle name="Normal 5 2 2 2 2 2 2 6 2" xfId="14273"/>
    <cellStyle name="Normal 5 2 2 2 2 2 2 7" xfId="8483"/>
    <cellStyle name="Normal 5 2 2 2 2 2 3" xfId="742"/>
    <cellStyle name="Normal 5 2 2 2 2 2 3 2" xfId="1289"/>
    <cellStyle name="Normal 5 2 2 2 2 2 3 2 2" xfId="2276"/>
    <cellStyle name="Normal 5 2 2 2 2 2 3 2 2 2" xfId="4209"/>
    <cellStyle name="Normal 5 2 2 2 2 2 3 2 2 2 2" xfId="12019"/>
    <cellStyle name="Normal 5 2 2 2 2 2 3 2 2 3" xfId="6229"/>
    <cellStyle name="Normal 5 2 2 2 2 2 3 2 2 3 2" xfId="13949"/>
    <cellStyle name="Normal 5 2 2 2 2 2 3 2 2 4" xfId="8159"/>
    <cellStyle name="Normal 5 2 2 2 2 2 3 2 2 4 2" xfId="15879"/>
    <cellStyle name="Normal 5 2 2 2 2 2 3 2 2 5" xfId="10089"/>
    <cellStyle name="Normal 5 2 2 2 2 2 3 2 3" xfId="3246"/>
    <cellStyle name="Normal 5 2 2 2 2 2 3 2 3 2" xfId="11056"/>
    <cellStyle name="Normal 5 2 2 2 2 2 3 2 4" xfId="5266"/>
    <cellStyle name="Normal 5 2 2 2 2 2 3 2 4 2" xfId="12986"/>
    <cellStyle name="Normal 5 2 2 2 2 2 3 2 5" xfId="7196"/>
    <cellStyle name="Normal 5 2 2 2 2 2 3 2 5 2" xfId="14916"/>
    <cellStyle name="Normal 5 2 2 2 2 2 3 2 6" xfId="9126"/>
    <cellStyle name="Normal 5 2 2 2 2 2 3 3" xfId="1795"/>
    <cellStyle name="Normal 5 2 2 2 2 2 3 3 2" xfId="3728"/>
    <cellStyle name="Normal 5 2 2 2 2 2 3 3 2 2" xfId="11538"/>
    <cellStyle name="Normal 5 2 2 2 2 2 3 3 3" xfId="5748"/>
    <cellStyle name="Normal 5 2 2 2 2 2 3 3 3 2" xfId="13468"/>
    <cellStyle name="Normal 5 2 2 2 2 2 3 3 4" xfId="7678"/>
    <cellStyle name="Normal 5 2 2 2 2 2 3 3 4 2" xfId="15398"/>
    <cellStyle name="Normal 5 2 2 2 2 2 3 3 5" xfId="9608"/>
    <cellStyle name="Normal 5 2 2 2 2 2 3 4" xfId="2764"/>
    <cellStyle name="Normal 5 2 2 2 2 2 3 4 2" xfId="10574"/>
    <cellStyle name="Normal 5 2 2 2 2 2 3 5" xfId="4784"/>
    <cellStyle name="Normal 5 2 2 2 2 2 3 5 2" xfId="12504"/>
    <cellStyle name="Normal 5 2 2 2 2 2 3 6" xfId="6714"/>
    <cellStyle name="Normal 5 2 2 2 2 2 3 6 2" xfId="14434"/>
    <cellStyle name="Normal 5 2 2 2 2 2 3 7" xfId="8644"/>
    <cellStyle name="Normal 5 2 2 2 2 2 4" xfId="968"/>
    <cellStyle name="Normal 5 2 2 2 2 2 4 2" xfId="1956"/>
    <cellStyle name="Normal 5 2 2 2 2 2 4 2 2" xfId="3889"/>
    <cellStyle name="Normal 5 2 2 2 2 2 4 2 2 2" xfId="11699"/>
    <cellStyle name="Normal 5 2 2 2 2 2 4 2 3" xfId="5909"/>
    <cellStyle name="Normal 5 2 2 2 2 2 4 2 3 2" xfId="13629"/>
    <cellStyle name="Normal 5 2 2 2 2 2 4 2 4" xfId="7839"/>
    <cellStyle name="Normal 5 2 2 2 2 2 4 2 4 2" xfId="15559"/>
    <cellStyle name="Normal 5 2 2 2 2 2 4 2 5" xfId="9769"/>
    <cellStyle name="Normal 5 2 2 2 2 2 4 3" xfId="2925"/>
    <cellStyle name="Normal 5 2 2 2 2 2 4 3 2" xfId="10735"/>
    <cellStyle name="Normal 5 2 2 2 2 2 4 4" xfId="4945"/>
    <cellStyle name="Normal 5 2 2 2 2 2 4 4 2" xfId="12665"/>
    <cellStyle name="Normal 5 2 2 2 2 2 4 5" xfId="6875"/>
    <cellStyle name="Normal 5 2 2 2 2 2 4 5 2" xfId="14595"/>
    <cellStyle name="Normal 5 2 2 2 2 2 4 6" xfId="8805"/>
    <cellStyle name="Normal 5 2 2 2 2 2 5" xfId="1474"/>
    <cellStyle name="Normal 5 2 2 2 2 2 5 2" xfId="3407"/>
    <cellStyle name="Normal 5 2 2 2 2 2 5 2 2" xfId="11217"/>
    <cellStyle name="Normal 5 2 2 2 2 2 5 3" xfId="5427"/>
    <cellStyle name="Normal 5 2 2 2 2 2 5 3 2" xfId="13147"/>
    <cellStyle name="Normal 5 2 2 2 2 2 5 4" xfId="7357"/>
    <cellStyle name="Normal 5 2 2 2 2 2 5 4 2" xfId="15077"/>
    <cellStyle name="Normal 5 2 2 2 2 2 5 5" xfId="9287"/>
    <cellStyle name="Normal 5 2 2 2 2 2 6" xfId="2443"/>
    <cellStyle name="Normal 5 2 2 2 2 2 6 2" xfId="10253"/>
    <cellStyle name="Normal 5 2 2 2 2 2 7" xfId="4463"/>
    <cellStyle name="Normal 5 2 2 2 2 2 7 2" xfId="12183"/>
    <cellStyle name="Normal 5 2 2 2 2 2 8" xfId="6393"/>
    <cellStyle name="Normal 5 2 2 2 2 2 8 2" xfId="14113"/>
    <cellStyle name="Normal 5 2 2 2 2 2 9" xfId="8323"/>
    <cellStyle name="Normal 5 2 2 2 2 3" xfId="500"/>
    <cellStyle name="Normal 5 2 2 2 2 3 2" xfId="1048"/>
    <cellStyle name="Normal 5 2 2 2 2 3 2 2" xfId="2036"/>
    <cellStyle name="Normal 5 2 2 2 2 3 2 2 2" xfId="3969"/>
    <cellStyle name="Normal 5 2 2 2 2 3 2 2 2 2" xfId="11779"/>
    <cellStyle name="Normal 5 2 2 2 2 3 2 2 3" xfId="5989"/>
    <cellStyle name="Normal 5 2 2 2 2 3 2 2 3 2" xfId="13709"/>
    <cellStyle name="Normal 5 2 2 2 2 3 2 2 4" xfId="7919"/>
    <cellStyle name="Normal 5 2 2 2 2 3 2 2 4 2" xfId="15639"/>
    <cellStyle name="Normal 5 2 2 2 2 3 2 2 5" xfId="9849"/>
    <cellStyle name="Normal 5 2 2 2 2 3 2 3" xfId="3005"/>
    <cellStyle name="Normal 5 2 2 2 2 3 2 3 2" xfId="10815"/>
    <cellStyle name="Normal 5 2 2 2 2 3 2 4" xfId="5025"/>
    <cellStyle name="Normal 5 2 2 2 2 3 2 4 2" xfId="12745"/>
    <cellStyle name="Normal 5 2 2 2 2 3 2 5" xfId="6955"/>
    <cellStyle name="Normal 5 2 2 2 2 3 2 5 2" xfId="14675"/>
    <cellStyle name="Normal 5 2 2 2 2 3 2 6" xfId="8885"/>
    <cellStyle name="Normal 5 2 2 2 2 3 3" xfId="1554"/>
    <cellStyle name="Normal 5 2 2 2 2 3 3 2" xfId="3487"/>
    <cellStyle name="Normal 5 2 2 2 2 3 3 2 2" xfId="11297"/>
    <cellStyle name="Normal 5 2 2 2 2 3 3 3" xfId="5507"/>
    <cellStyle name="Normal 5 2 2 2 2 3 3 3 2" xfId="13227"/>
    <cellStyle name="Normal 5 2 2 2 2 3 3 4" xfId="7437"/>
    <cellStyle name="Normal 5 2 2 2 2 3 3 4 2" xfId="15157"/>
    <cellStyle name="Normal 5 2 2 2 2 3 3 5" xfId="9367"/>
    <cellStyle name="Normal 5 2 2 2 2 3 4" xfId="2523"/>
    <cellStyle name="Normal 5 2 2 2 2 3 4 2" xfId="10333"/>
    <cellStyle name="Normal 5 2 2 2 2 3 5" xfId="4543"/>
    <cellStyle name="Normal 5 2 2 2 2 3 5 2" xfId="12263"/>
    <cellStyle name="Normal 5 2 2 2 2 3 6" xfId="6473"/>
    <cellStyle name="Normal 5 2 2 2 2 3 6 2" xfId="14193"/>
    <cellStyle name="Normal 5 2 2 2 2 3 7" xfId="8403"/>
    <cellStyle name="Normal 5 2 2 2 2 4" xfId="662"/>
    <cellStyle name="Normal 5 2 2 2 2 4 2" xfId="1209"/>
    <cellStyle name="Normal 5 2 2 2 2 4 2 2" xfId="2196"/>
    <cellStyle name="Normal 5 2 2 2 2 4 2 2 2" xfId="4129"/>
    <cellStyle name="Normal 5 2 2 2 2 4 2 2 2 2" xfId="11939"/>
    <cellStyle name="Normal 5 2 2 2 2 4 2 2 3" xfId="6149"/>
    <cellStyle name="Normal 5 2 2 2 2 4 2 2 3 2" xfId="13869"/>
    <cellStyle name="Normal 5 2 2 2 2 4 2 2 4" xfId="8079"/>
    <cellStyle name="Normal 5 2 2 2 2 4 2 2 4 2" xfId="15799"/>
    <cellStyle name="Normal 5 2 2 2 2 4 2 2 5" xfId="10009"/>
    <cellStyle name="Normal 5 2 2 2 2 4 2 3" xfId="3166"/>
    <cellStyle name="Normal 5 2 2 2 2 4 2 3 2" xfId="10976"/>
    <cellStyle name="Normal 5 2 2 2 2 4 2 4" xfId="5186"/>
    <cellStyle name="Normal 5 2 2 2 2 4 2 4 2" xfId="12906"/>
    <cellStyle name="Normal 5 2 2 2 2 4 2 5" xfId="7116"/>
    <cellStyle name="Normal 5 2 2 2 2 4 2 5 2" xfId="14836"/>
    <cellStyle name="Normal 5 2 2 2 2 4 2 6" xfId="9046"/>
    <cellStyle name="Normal 5 2 2 2 2 4 3" xfId="1715"/>
    <cellStyle name="Normal 5 2 2 2 2 4 3 2" xfId="3648"/>
    <cellStyle name="Normal 5 2 2 2 2 4 3 2 2" xfId="11458"/>
    <cellStyle name="Normal 5 2 2 2 2 4 3 3" xfId="5668"/>
    <cellStyle name="Normal 5 2 2 2 2 4 3 3 2" xfId="13388"/>
    <cellStyle name="Normal 5 2 2 2 2 4 3 4" xfId="7598"/>
    <cellStyle name="Normal 5 2 2 2 2 4 3 4 2" xfId="15318"/>
    <cellStyle name="Normal 5 2 2 2 2 4 3 5" xfId="9528"/>
    <cellStyle name="Normal 5 2 2 2 2 4 4" xfId="2684"/>
    <cellStyle name="Normal 5 2 2 2 2 4 4 2" xfId="10494"/>
    <cellStyle name="Normal 5 2 2 2 2 4 5" xfId="4704"/>
    <cellStyle name="Normal 5 2 2 2 2 4 5 2" xfId="12424"/>
    <cellStyle name="Normal 5 2 2 2 2 4 6" xfId="6634"/>
    <cellStyle name="Normal 5 2 2 2 2 4 6 2" xfId="14354"/>
    <cellStyle name="Normal 5 2 2 2 2 4 7" xfId="8564"/>
    <cellStyle name="Normal 5 2 2 2 2 5" xfId="888"/>
    <cellStyle name="Normal 5 2 2 2 2 5 2" xfId="1876"/>
    <cellStyle name="Normal 5 2 2 2 2 5 2 2" xfId="3809"/>
    <cellStyle name="Normal 5 2 2 2 2 5 2 2 2" xfId="11619"/>
    <cellStyle name="Normal 5 2 2 2 2 5 2 3" xfId="5829"/>
    <cellStyle name="Normal 5 2 2 2 2 5 2 3 2" xfId="13549"/>
    <cellStyle name="Normal 5 2 2 2 2 5 2 4" xfId="7759"/>
    <cellStyle name="Normal 5 2 2 2 2 5 2 4 2" xfId="15479"/>
    <cellStyle name="Normal 5 2 2 2 2 5 2 5" xfId="9689"/>
    <cellStyle name="Normal 5 2 2 2 2 5 3" xfId="2845"/>
    <cellStyle name="Normal 5 2 2 2 2 5 3 2" xfId="10655"/>
    <cellStyle name="Normal 5 2 2 2 2 5 4" xfId="4865"/>
    <cellStyle name="Normal 5 2 2 2 2 5 4 2" xfId="12585"/>
    <cellStyle name="Normal 5 2 2 2 2 5 5" xfId="6795"/>
    <cellStyle name="Normal 5 2 2 2 2 5 5 2" xfId="14515"/>
    <cellStyle name="Normal 5 2 2 2 2 5 6" xfId="8725"/>
    <cellStyle name="Normal 5 2 2 2 2 6" xfId="1394"/>
    <cellStyle name="Normal 5 2 2 2 2 6 2" xfId="3327"/>
    <cellStyle name="Normal 5 2 2 2 2 6 2 2" xfId="11137"/>
    <cellStyle name="Normal 5 2 2 2 2 6 3" xfId="5347"/>
    <cellStyle name="Normal 5 2 2 2 2 6 3 2" xfId="13067"/>
    <cellStyle name="Normal 5 2 2 2 2 6 4" xfId="7277"/>
    <cellStyle name="Normal 5 2 2 2 2 6 4 2" xfId="14997"/>
    <cellStyle name="Normal 5 2 2 2 2 6 5" xfId="9207"/>
    <cellStyle name="Normal 5 2 2 2 2 7" xfId="2363"/>
    <cellStyle name="Normal 5 2 2 2 2 7 2" xfId="10173"/>
    <cellStyle name="Normal 5 2 2 2 2 8" xfId="4383"/>
    <cellStyle name="Normal 5 2 2 2 2 8 2" xfId="12103"/>
    <cellStyle name="Normal 5 2 2 2 2 9" xfId="6313"/>
    <cellStyle name="Normal 5 2 2 2 2 9 2" xfId="14033"/>
    <cellStyle name="Normal 5 2 2 2 3" xfId="380"/>
    <cellStyle name="Normal 5 2 2 2 3 2" xfId="540"/>
    <cellStyle name="Normal 5 2 2 2 3 2 2" xfId="1088"/>
    <cellStyle name="Normal 5 2 2 2 3 2 2 2" xfId="2076"/>
    <cellStyle name="Normal 5 2 2 2 3 2 2 2 2" xfId="4009"/>
    <cellStyle name="Normal 5 2 2 2 3 2 2 2 2 2" xfId="11819"/>
    <cellStyle name="Normal 5 2 2 2 3 2 2 2 3" xfId="6029"/>
    <cellStyle name="Normal 5 2 2 2 3 2 2 2 3 2" xfId="13749"/>
    <cellStyle name="Normal 5 2 2 2 3 2 2 2 4" xfId="7959"/>
    <cellStyle name="Normal 5 2 2 2 3 2 2 2 4 2" xfId="15679"/>
    <cellStyle name="Normal 5 2 2 2 3 2 2 2 5" xfId="9889"/>
    <cellStyle name="Normal 5 2 2 2 3 2 2 3" xfId="3045"/>
    <cellStyle name="Normal 5 2 2 2 3 2 2 3 2" xfId="10855"/>
    <cellStyle name="Normal 5 2 2 2 3 2 2 4" xfId="5065"/>
    <cellStyle name="Normal 5 2 2 2 3 2 2 4 2" xfId="12785"/>
    <cellStyle name="Normal 5 2 2 2 3 2 2 5" xfId="6995"/>
    <cellStyle name="Normal 5 2 2 2 3 2 2 5 2" xfId="14715"/>
    <cellStyle name="Normal 5 2 2 2 3 2 2 6" xfId="8925"/>
    <cellStyle name="Normal 5 2 2 2 3 2 3" xfId="1594"/>
    <cellStyle name="Normal 5 2 2 2 3 2 3 2" xfId="3527"/>
    <cellStyle name="Normal 5 2 2 2 3 2 3 2 2" xfId="11337"/>
    <cellStyle name="Normal 5 2 2 2 3 2 3 3" xfId="5547"/>
    <cellStyle name="Normal 5 2 2 2 3 2 3 3 2" xfId="13267"/>
    <cellStyle name="Normal 5 2 2 2 3 2 3 4" xfId="7477"/>
    <cellStyle name="Normal 5 2 2 2 3 2 3 4 2" xfId="15197"/>
    <cellStyle name="Normal 5 2 2 2 3 2 3 5" xfId="9407"/>
    <cellStyle name="Normal 5 2 2 2 3 2 4" xfId="2563"/>
    <cellStyle name="Normal 5 2 2 2 3 2 4 2" xfId="10373"/>
    <cellStyle name="Normal 5 2 2 2 3 2 5" xfId="4583"/>
    <cellStyle name="Normal 5 2 2 2 3 2 5 2" xfId="12303"/>
    <cellStyle name="Normal 5 2 2 2 3 2 6" xfId="6513"/>
    <cellStyle name="Normal 5 2 2 2 3 2 6 2" xfId="14233"/>
    <cellStyle name="Normal 5 2 2 2 3 2 7" xfId="8443"/>
    <cellStyle name="Normal 5 2 2 2 3 3" xfId="702"/>
    <cellStyle name="Normal 5 2 2 2 3 3 2" xfId="1249"/>
    <cellStyle name="Normal 5 2 2 2 3 3 2 2" xfId="2236"/>
    <cellStyle name="Normal 5 2 2 2 3 3 2 2 2" xfId="4169"/>
    <cellStyle name="Normal 5 2 2 2 3 3 2 2 2 2" xfId="11979"/>
    <cellStyle name="Normal 5 2 2 2 3 3 2 2 3" xfId="6189"/>
    <cellStyle name="Normal 5 2 2 2 3 3 2 2 3 2" xfId="13909"/>
    <cellStyle name="Normal 5 2 2 2 3 3 2 2 4" xfId="8119"/>
    <cellStyle name="Normal 5 2 2 2 3 3 2 2 4 2" xfId="15839"/>
    <cellStyle name="Normal 5 2 2 2 3 3 2 2 5" xfId="10049"/>
    <cellStyle name="Normal 5 2 2 2 3 3 2 3" xfId="3206"/>
    <cellStyle name="Normal 5 2 2 2 3 3 2 3 2" xfId="11016"/>
    <cellStyle name="Normal 5 2 2 2 3 3 2 4" xfId="5226"/>
    <cellStyle name="Normal 5 2 2 2 3 3 2 4 2" xfId="12946"/>
    <cellStyle name="Normal 5 2 2 2 3 3 2 5" xfId="7156"/>
    <cellStyle name="Normal 5 2 2 2 3 3 2 5 2" xfId="14876"/>
    <cellStyle name="Normal 5 2 2 2 3 3 2 6" xfId="9086"/>
    <cellStyle name="Normal 5 2 2 2 3 3 3" xfId="1755"/>
    <cellStyle name="Normal 5 2 2 2 3 3 3 2" xfId="3688"/>
    <cellStyle name="Normal 5 2 2 2 3 3 3 2 2" xfId="11498"/>
    <cellStyle name="Normal 5 2 2 2 3 3 3 3" xfId="5708"/>
    <cellStyle name="Normal 5 2 2 2 3 3 3 3 2" xfId="13428"/>
    <cellStyle name="Normal 5 2 2 2 3 3 3 4" xfId="7638"/>
    <cellStyle name="Normal 5 2 2 2 3 3 3 4 2" xfId="15358"/>
    <cellStyle name="Normal 5 2 2 2 3 3 3 5" xfId="9568"/>
    <cellStyle name="Normal 5 2 2 2 3 3 4" xfId="2724"/>
    <cellStyle name="Normal 5 2 2 2 3 3 4 2" xfId="10534"/>
    <cellStyle name="Normal 5 2 2 2 3 3 5" xfId="4744"/>
    <cellStyle name="Normal 5 2 2 2 3 3 5 2" xfId="12464"/>
    <cellStyle name="Normal 5 2 2 2 3 3 6" xfId="6674"/>
    <cellStyle name="Normal 5 2 2 2 3 3 6 2" xfId="14394"/>
    <cellStyle name="Normal 5 2 2 2 3 3 7" xfId="8604"/>
    <cellStyle name="Normal 5 2 2 2 3 4" xfId="928"/>
    <cellStyle name="Normal 5 2 2 2 3 4 2" xfId="1916"/>
    <cellStyle name="Normal 5 2 2 2 3 4 2 2" xfId="3849"/>
    <cellStyle name="Normal 5 2 2 2 3 4 2 2 2" xfId="11659"/>
    <cellStyle name="Normal 5 2 2 2 3 4 2 3" xfId="5869"/>
    <cellStyle name="Normal 5 2 2 2 3 4 2 3 2" xfId="13589"/>
    <cellStyle name="Normal 5 2 2 2 3 4 2 4" xfId="7799"/>
    <cellStyle name="Normal 5 2 2 2 3 4 2 4 2" xfId="15519"/>
    <cellStyle name="Normal 5 2 2 2 3 4 2 5" xfId="9729"/>
    <cellStyle name="Normal 5 2 2 2 3 4 3" xfId="2885"/>
    <cellStyle name="Normal 5 2 2 2 3 4 3 2" xfId="10695"/>
    <cellStyle name="Normal 5 2 2 2 3 4 4" xfId="4905"/>
    <cellStyle name="Normal 5 2 2 2 3 4 4 2" xfId="12625"/>
    <cellStyle name="Normal 5 2 2 2 3 4 5" xfId="6835"/>
    <cellStyle name="Normal 5 2 2 2 3 4 5 2" xfId="14555"/>
    <cellStyle name="Normal 5 2 2 2 3 4 6" xfId="8765"/>
    <cellStyle name="Normal 5 2 2 2 3 5" xfId="1434"/>
    <cellStyle name="Normal 5 2 2 2 3 5 2" xfId="3367"/>
    <cellStyle name="Normal 5 2 2 2 3 5 2 2" xfId="11177"/>
    <cellStyle name="Normal 5 2 2 2 3 5 3" xfId="5387"/>
    <cellStyle name="Normal 5 2 2 2 3 5 3 2" xfId="13107"/>
    <cellStyle name="Normal 5 2 2 2 3 5 4" xfId="7317"/>
    <cellStyle name="Normal 5 2 2 2 3 5 4 2" xfId="15037"/>
    <cellStyle name="Normal 5 2 2 2 3 5 5" xfId="9247"/>
    <cellStyle name="Normal 5 2 2 2 3 6" xfId="2403"/>
    <cellStyle name="Normal 5 2 2 2 3 6 2" xfId="10213"/>
    <cellStyle name="Normal 5 2 2 2 3 7" xfId="4423"/>
    <cellStyle name="Normal 5 2 2 2 3 7 2" xfId="12143"/>
    <cellStyle name="Normal 5 2 2 2 3 8" xfId="6353"/>
    <cellStyle name="Normal 5 2 2 2 3 8 2" xfId="14073"/>
    <cellStyle name="Normal 5 2 2 2 3 9" xfId="8283"/>
    <cellStyle name="Normal 5 2 2 2 4" xfId="460"/>
    <cellStyle name="Normal 5 2 2 2 4 2" xfId="1008"/>
    <cellStyle name="Normal 5 2 2 2 4 2 2" xfId="1996"/>
    <cellStyle name="Normal 5 2 2 2 4 2 2 2" xfId="3929"/>
    <cellStyle name="Normal 5 2 2 2 4 2 2 2 2" xfId="11739"/>
    <cellStyle name="Normal 5 2 2 2 4 2 2 3" xfId="5949"/>
    <cellStyle name="Normal 5 2 2 2 4 2 2 3 2" xfId="13669"/>
    <cellStyle name="Normal 5 2 2 2 4 2 2 4" xfId="7879"/>
    <cellStyle name="Normal 5 2 2 2 4 2 2 4 2" xfId="15599"/>
    <cellStyle name="Normal 5 2 2 2 4 2 2 5" xfId="9809"/>
    <cellStyle name="Normal 5 2 2 2 4 2 3" xfId="2965"/>
    <cellStyle name="Normal 5 2 2 2 4 2 3 2" xfId="10775"/>
    <cellStyle name="Normal 5 2 2 2 4 2 4" xfId="4985"/>
    <cellStyle name="Normal 5 2 2 2 4 2 4 2" xfId="12705"/>
    <cellStyle name="Normal 5 2 2 2 4 2 5" xfId="6915"/>
    <cellStyle name="Normal 5 2 2 2 4 2 5 2" xfId="14635"/>
    <cellStyle name="Normal 5 2 2 2 4 2 6" xfId="8845"/>
    <cellStyle name="Normal 5 2 2 2 4 3" xfId="1514"/>
    <cellStyle name="Normal 5 2 2 2 4 3 2" xfId="3447"/>
    <cellStyle name="Normal 5 2 2 2 4 3 2 2" xfId="11257"/>
    <cellStyle name="Normal 5 2 2 2 4 3 3" xfId="5467"/>
    <cellStyle name="Normal 5 2 2 2 4 3 3 2" xfId="13187"/>
    <cellStyle name="Normal 5 2 2 2 4 3 4" xfId="7397"/>
    <cellStyle name="Normal 5 2 2 2 4 3 4 2" xfId="15117"/>
    <cellStyle name="Normal 5 2 2 2 4 3 5" xfId="9327"/>
    <cellStyle name="Normal 5 2 2 2 4 4" xfId="2483"/>
    <cellStyle name="Normal 5 2 2 2 4 4 2" xfId="10293"/>
    <cellStyle name="Normal 5 2 2 2 4 5" xfId="4503"/>
    <cellStyle name="Normal 5 2 2 2 4 5 2" xfId="12223"/>
    <cellStyle name="Normal 5 2 2 2 4 6" xfId="6433"/>
    <cellStyle name="Normal 5 2 2 2 4 6 2" xfId="14153"/>
    <cellStyle name="Normal 5 2 2 2 4 7" xfId="8363"/>
    <cellStyle name="Normal 5 2 2 2 5" xfId="622"/>
    <cellStyle name="Normal 5 2 2 2 5 2" xfId="1169"/>
    <cellStyle name="Normal 5 2 2 2 5 2 2" xfId="2156"/>
    <cellStyle name="Normal 5 2 2 2 5 2 2 2" xfId="4089"/>
    <cellStyle name="Normal 5 2 2 2 5 2 2 2 2" xfId="11899"/>
    <cellStyle name="Normal 5 2 2 2 5 2 2 3" xfId="6109"/>
    <cellStyle name="Normal 5 2 2 2 5 2 2 3 2" xfId="13829"/>
    <cellStyle name="Normal 5 2 2 2 5 2 2 4" xfId="8039"/>
    <cellStyle name="Normal 5 2 2 2 5 2 2 4 2" xfId="15759"/>
    <cellStyle name="Normal 5 2 2 2 5 2 2 5" xfId="9969"/>
    <cellStyle name="Normal 5 2 2 2 5 2 3" xfId="3126"/>
    <cellStyle name="Normal 5 2 2 2 5 2 3 2" xfId="10936"/>
    <cellStyle name="Normal 5 2 2 2 5 2 4" xfId="5146"/>
    <cellStyle name="Normal 5 2 2 2 5 2 4 2" xfId="12866"/>
    <cellStyle name="Normal 5 2 2 2 5 2 5" xfId="7076"/>
    <cellStyle name="Normal 5 2 2 2 5 2 5 2" xfId="14796"/>
    <cellStyle name="Normal 5 2 2 2 5 2 6" xfId="9006"/>
    <cellStyle name="Normal 5 2 2 2 5 3" xfId="1675"/>
    <cellStyle name="Normal 5 2 2 2 5 3 2" xfId="3608"/>
    <cellStyle name="Normal 5 2 2 2 5 3 2 2" xfId="11418"/>
    <cellStyle name="Normal 5 2 2 2 5 3 3" xfId="5628"/>
    <cellStyle name="Normal 5 2 2 2 5 3 3 2" xfId="13348"/>
    <cellStyle name="Normal 5 2 2 2 5 3 4" xfId="7558"/>
    <cellStyle name="Normal 5 2 2 2 5 3 4 2" xfId="15278"/>
    <cellStyle name="Normal 5 2 2 2 5 3 5" xfId="9488"/>
    <cellStyle name="Normal 5 2 2 2 5 4" xfId="2644"/>
    <cellStyle name="Normal 5 2 2 2 5 4 2" xfId="10454"/>
    <cellStyle name="Normal 5 2 2 2 5 5" xfId="4664"/>
    <cellStyle name="Normal 5 2 2 2 5 5 2" xfId="12384"/>
    <cellStyle name="Normal 5 2 2 2 5 6" xfId="6594"/>
    <cellStyle name="Normal 5 2 2 2 5 6 2" xfId="14314"/>
    <cellStyle name="Normal 5 2 2 2 5 7" xfId="8524"/>
    <cellStyle name="Normal 5 2 2 2 6" xfId="840"/>
    <cellStyle name="Normal 5 2 2 2 6 2" xfId="1836"/>
    <cellStyle name="Normal 5 2 2 2 6 2 2" xfId="3769"/>
    <cellStyle name="Normal 5 2 2 2 6 2 2 2" xfId="11579"/>
    <cellStyle name="Normal 5 2 2 2 6 2 3" xfId="5789"/>
    <cellStyle name="Normal 5 2 2 2 6 2 3 2" xfId="13509"/>
    <cellStyle name="Normal 5 2 2 2 6 2 4" xfId="7719"/>
    <cellStyle name="Normal 5 2 2 2 6 2 4 2" xfId="15439"/>
    <cellStyle name="Normal 5 2 2 2 6 2 5" xfId="9649"/>
    <cellStyle name="Normal 5 2 2 2 6 3" xfId="2805"/>
    <cellStyle name="Normal 5 2 2 2 6 3 2" xfId="10615"/>
    <cellStyle name="Normal 5 2 2 2 6 4" xfId="4825"/>
    <cellStyle name="Normal 5 2 2 2 6 4 2" xfId="12545"/>
    <cellStyle name="Normal 5 2 2 2 6 5" xfId="6755"/>
    <cellStyle name="Normal 5 2 2 2 6 5 2" xfId="14475"/>
    <cellStyle name="Normal 5 2 2 2 6 6" xfId="8685"/>
    <cellStyle name="Normal 5 2 2 2 7" xfId="1354"/>
    <cellStyle name="Normal 5 2 2 2 7 2" xfId="3287"/>
    <cellStyle name="Normal 5 2 2 2 7 2 2" xfId="11097"/>
    <cellStyle name="Normal 5 2 2 2 7 3" xfId="5307"/>
    <cellStyle name="Normal 5 2 2 2 7 3 2" xfId="13027"/>
    <cellStyle name="Normal 5 2 2 2 7 4" xfId="7237"/>
    <cellStyle name="Normal 5 2 2 2 7 4 2" xfId="14957"/>
    <cellStyle name="Normal 5 2 2 2 7 5" xfId="9167"/>
    <cellStyle name="Normal 5 2 2 2 8" xfId="2323"/>
    <cellStyle name="Normal 5 2 2 2 8 2" xfId="10133"/>
    <cellStyle name="Normal 5 2 2 2 9" xfId="4343"/>
    <cellStyle name="Normal 5 2 2 2 9 2" xfId="12063"/>
    <cellStyle name="Normal 5 2 2 3" xfId="320"/>
    <cellStyle name="Normal 5 2 2 3 10" xfId="8223"/>
    <cellStyle name="Normal 5 2 2 3 2" xfId="400"/>
    <cellStyle name="Normal 5 2 2 3 2 2" xfId="560"/>
    <cellStyle name="Normal 5 2 2 3 2 2 2" xfId="1108"/>
    <cellStyle name="Normal 5 2 2 3 2 2 2 2" xfId="2096"/>
    <cellStyle name="Normal 5 2 2 3 2 2 2 2 2" xfId="4029"/>
    <cellStyle name="Normal 5 2 2 3 2 2 2 2 2 2" xfId="11839"/>
    <cellStyle name="Normal 5 2 2 3 2 2 2 2 3" xfId="6049"/>
    <cellStyle name="Normal 5 2 2 3 2 2 2 2 3 2" xfId="13769"/>
    <cellStyle name="Normal 5 2 2 3 2 2 2 2 4" xfId="7979"/>
    <cellStyle name="Normal 5 2 2 3 2 2 2 2 4 2" xfId="15699"/>
    <cellStyle name="Normal 5 2 2 3 2 2 2 2 5" xfId="9909"/>
    <cellStyle name="Normal 5 2 2 3 2 2 2 3" xfId="3065"/>
    <cellStyle name="Normal 5 2 2 3 2 2 2 3 2" xfId="10875"/>
    <cellStyle name="Normal 5 2 2 3 2 2 2 4" xfId="5085"/>
    <cellStyle name="Normal 5 2 2 3 2 2 2 4 2" xfId="12805"/>
    <cellStyle name="Normal 5 2 2 3 2 2 2 5" xfId="7015"/>
    <cellStyle name="Normal 5 2 2 3 2 2 2 5 2" xfId="14735"/>
    <cellStyle name="Normal 5 2 2 3 2 2 2 6" xfId="8945"/>
    <cellStyle name="Normal 5 2 2 3 2 2 3" xfId="1614"/>
    <cellStyle name="Normal 5 2 2 3 2 2 3 2" xfId="3547"/>
    <cellStyle name="Normal 5 2 2 3 2 2 3 2 2" xfId="11357"/>
    <cellStyle name="Normal 5 2 2 3 2 2 3 3" xfId="5567"/>
    <cellStyle name="Normal 5 2 2 3 2 2 3 3 2" xfId="13287"/>
    <cellStyle name="Normal 5 2 2 3 2 2 3 4" xfId="7497"/>
    <cellStyle name="Normal 5 2 2 3 2 2 3 4 2" xfId="15217"/>
    <cellStyle name="Normal 5 2 2 3 2 2 3 5" xfId="9427"/>
    <cellStyle name="Normal 5 2 2 3 2 2 4" xfId="2583"/>
    <cellStyle name="Normal 5 2 2 3 2 2 4 2" xfId="10393"/>
    <cellStyle name="Normal 5 2 2 3 2 2 5" xfId="4603"/>
    <cellStyle name="Normal 5 2 2 3 2 2 5 2" xfId="12323"/>
    <cellStyle name="Normal 5 2 2 3 2 2 6" xfId="6533"/>
    <cellStyle name="Normal 5 2 2 3 2 2 6 2" xfId="14253"/>
    <cellStyle name="Normal 5 2 2 3 2 2 7" xfId="8463"/>
    <cellStyle name="Normal 5 2 2 3 2 3" xfId="722"/>
    <cellStyle name="Normal 5 2 2 3 2 3 2" xfId="1269"/>
    <cellStyle name="Normal 5 2 2 3 2 3 2 2" xfId="2256"/>
    <cellStyle name="Normal 5 2 2 3 2 3 2 2 2" xfId="4189"/>
    <cellStyle name="Normal 5 2 2 3 2 3 2 2 2 2" xfId="11999"/>
    <cellStyle name="Normal 5 2 2 3 2 3 2 2 3" xfId="6209"/>
    <cellStyle name="Normal 5 2 2 3 2 3 2 2 3 2" xfId="13929"/>
    <cellStyle name="Normal 5 2 2 3 2 3 2 2 4" xfId="8139"/>
    <cellStyle name="Normal 5 2 2 3 2 3 2 2 4 2" xfId="15859"/>
    <cellStyle name="Normal 5 2 2 3 2 3 2 2 5" xfId="10069"/>
    <cellStyle name="Normal 5 2 2 3 2 3 2 3" xfId="3226"/>
    <cellStyle name="Normal 5 2 2 3 2 3 2 3 2" xfId="11036"/>
    <cellStyle name="Normal 5 2 2 3 2 3 2 4" xfId="5246"/>
    <cellStyle name="Normal 5 2 2 3 2 3 2 4 2" xfId="12966"/>
    <cellStyle name="Normal 5 2 2 3 2 3 2 5" xfId="7176"/>
    <cellStyle name="Normal 5 2 2 3 2 3 2 5 2" xfId="14896"/>
    <cellStyle name="Normal 5 2 2 3 2 3 2 6" xfId="9106"/>
    <cellStyle name="Normal 5 2 2 3 2 3 3" xfId="1775"/>
    <cellStyle name="Normal 5 2 2 3 2 3 3 2" xfId="3708"/>
    <cellStyle name="Normal 5 2 2 3 2 3 3 2 2" xfId="11518"/>
    <cellStyle name="Normal 5 2 2 3 2 3 3 3" xfId="5728"/>
    <cellStyle name="Normal 5 2 2 3 2 3 3 3 2" xfId="13448"/>
    <cellStyle name="Normal 5 2 2 3 2 3 3 4" xfId="7658"/>
    <cellStyle name="Normal 5 2 2 3 2 3 3 4 2" xfId="15378"/>
    <cellStyle name="Normal 5 2 2 3 2 3 3 5" xfId="9588"/>
    <cellStyle name="Normal 5 2 2 3 2 3 4" xfId="2744"/>
    <cellStyle name="Normal 5 2 2 3 2 3 4 2" xfId="10554"/>
    <cellStyle name="Normal 5 2 2 3 2 3 5" xfId="4764"/>
    <cellStyle name="Normal 5 2 2 3 2 3 5 2" xfId="12484"/>
    <cellStyle name="Normal 5 2 2 3 2 3 6" xfId="6694"/>
    <cellStyle name="Normal 5 2 2 3 2 3 6 2" xfId="14414"/>
    <cellStyle name="Normal 5 2 2 3 2 3 7" xfId="8624"/>
    <cellStyle name="Normal 5 2 2 3 2 4" xfId="948"/>
    <cellStyle name="Normal 5 2 2 3 2 4 2" xfId="1936"/>
    <cellStyle name="Normal 5 2 2 3 2 4 2 2" xfId="3869"/>
    <cellStyle name="Normal 5 2 2 3 2 4 2 2 2" xfId="11679"/>
    <cellStyle name="Normal 5 2 2 3 2 4 2 3" xfId="5889"/>
    <cellStyle name="Normal 5 2 2 3 2 4 2 3 2" xfId="13609"/>
    <cellStyle name="Normal 5 2 2 3 2 4 2 4" xfId="7819"/>
    <cellStyle name="Normal 5 2 2 3 2 4 2 4 2" xfId="15539"/>
    <cellStyle name="Normal 5 2 2 3 2 4 2 5" xfId="9749"/>
    <cellStyle name="Normal 5 2 2 3 2 4 3" xfId="2905"/>
    <cellStyle name="Normal 5 2 2 3 2 4 3 2" xfId="10715"/>
    <cellStyle name="Normal 5 2 2 3 2 4 4" xfId="4925"/>
    <cellStyle name="Normal 5 2 2 3 2 4 4 2" xfId="12645"/>
    <cellStyle name="Normal 5 2 2 3 2 4 5" xfId="6855"/>
    <cellStyle name="Normal 5 2 2 3 2 4 5 2" xfId="14575"/>
    <cellStyle name="Normal 5 2 2 3 2 4 6" xfId="8785"/>
    <cellStyle name="Normal 5 2 2 3 2 5" xfId="1454"/>
    <cellStyle name="Normal 5 2 2 3 2 5 2" xfId="3387"/>
    <cellStyle name="Normal 5 2 2 3 2 5 2 2" xfId="11197"/>
    <cellStyle name="Normal 5 2 2 3 2 5 3" xfId="5407"/>
    <cellStyle name="Normal 5 2 2 3 2 5 3 2" xfId="13127"/>
    <cellStyle name="Normal 5 2 2 3 2 5 4" xfId="7337"/>
    <cellStyle name="Normal 5 2 2 3 2 5 4 2" xfId="15057"/>
    <cellStyle name="Normal 5 2 2 3 2 5 5" xfId="9267"/>
    <cellStyle name="Normal 5 2 2 3 2 6" xfId="2423"/>
    <cellStyle name="Normal 5 2 2 3 2 6 2" xfId="10233"/>
    <cellStyle name="Normal 5 2 2 3 2 7" xfId="4443"/>
    <cellStyle name="Normal 5 2 2 3 2 7 2" xfId="12163"/>
    <cellStyle name="Normal 5 2 2 3 2 8" xfId="6373"/>
    <cellStyle name="Normal 5 2 2 3 2 8 2" xfId="14093"/>
    <cellStyle name="Normal 5 2 2 3 2 9" xfId="8303"/>
    <cellStyle name="Normal 5 2 2 3 3" xfId="480"/>
    <cellStyle name="Normal 5 2 2 3 3 2" xfId="1028"/>
    <cellStyle name="Normal 5 2 2 3 3 2 2" xfId="2016"/>
    <cellStyle name="Normal 5 2 2 3 3 2 2 2" xfId="3949"/>
    <cellStyle name="Normal 5 2 2 3 3 2 2 2 2" xfId="11759"/>
    <cellStyle name="Normal 5 2 2 3 3 2 2 3" xfId="5969"/>
    <cellStyle name="Normal 5 2 2 3 3 2 2 3 2" xfId="13689"/>
    <cellStyle name="Normal 5 2 2 3 3 2 2 4" xfId="7899"/>
    <cellStyle name="Normal 5 2 2 3 3 2 2 4 2" xfId="15619"/>
    <cellStyle name="Normal 5 2 2 3 3 2 2 5" xfId="9829"/>
    <cellStyle name="Normal 5 2 2 3 3 2 3" xfId="2985"/>
    <cellStyle name="Normal 5 2 2 3 3 2 3 2" xfId="10795"/>
    <cellStyle name="Normal 5 2 2 3 3 2 4" xfId="5005"/>
    <cellStyle name="Normal 5 2 2 3 3 2 4 2" xfId="12725"/>
    <cellStyle name="Normal 5 2 2 3 3 2 5" xfId="6935"/>
    <cellStyle name="Normal 5 2 2 3 3 2 5 2" xfId="14655"/>
    <cellStyle name="Normal 5 2 2 3 3 2 6" xfId="8865"/>
    <cellStyle name="Normal 5 2 2 3 3 3" xfId="1534"/>
    <cellStyle name="Normal 5 2 2 3 3 3 2" xfId="3467"/>
    <cellStyle name="Normal 5 2 2 3 3 3 2 2" xfId="11277"/>
    <cellStyle name="Normal 5 2 2 3 3 3 3" xfId="5487"/>
    <cellStyle name="Normal 5 2 2 3 3 3 3 2" xfId="13207"/>
    <cellStyle name="Normal 5 2 2 3 3 3 4" xfId="7417"/>
    <cellStyle name="Normal 5 2 2 3 3 3 4 2" xfId="15137"/>
    <cellStyle name="Normal 5 2 2 3 3 3 5" xfId="9347"/>
    <cellStyle name="Normal 5 2 2 3 3 4" xfId="2503"/>
    <cellStyle name="Normal 5 2 2 3 3 4 2" xfId="10313"/>
    <cellStyle name="Normal 5 2 2 3 3 5" xfId="4523"/>
    <cellStyle name="Normal 5 2 2 3 3 5 2" xfId="12243"/>
    <cellStyle name="Normal 5 2 2 3 3 6" xfId="6453"/>
    <cellStyle name="Normal 5 2 2 3 3 6 2" xfId="14173"/>
    <cellStyle name="Normal 5 2 2 3 3 7" xfId="8383"/>
    <cellStyle name="Normal 5 2 2 3 4" xfId="642"/>
    <cellStyle name="Normal 5 2 2 3 4 2" xfId="1189"/>
    <cellStyle name="Normal 5 2 2 3 4 2 2" xfId="2176"/>
    <cellStyle name="Normal 5 2 2 3 4 2 2 2" xfId="4109"/>
    <cellStyle name="Normal 5 2 2 3 4 2 2 2 2" xfId="11919"/>
    <cellStyle name="Normal 5 2 2 3 4 2 2 3" xfId="6129"/>
    <cellStyle name="Normal 5 2 2 3 4 2 2 3 2" xfId="13849"/>
    <cellStyle name="Normal 5 2 2 3 4 2 2 4" xfId="8059"/>
    <cellStyle name="Normal 5 2 2 3 4 2 2 4 2" xfId="15779"/>
    <cellStyle name="Normal 5 2 2 3 4 2 2 5" xfId="9989"/>
    <cellStyle name="Normal 5 2 2 3 4 2 3" xfId="3146"/>
    <cellStyle name="Normal 5 2 2 3 4 2 3 2" xfId="10956"/>
    <cellStyle name="Normal 5 2 2 3 4 2 4" xfId="5166"/>
    <cellStyle name="Normal 5 2 2 3 4 2 4 2" xfId="12886"/>
    <cellStyle name="Normal 5 2 2 3 4 2 5" xfId="7096"/>
    <cellStyle name="Normal 5 2 2 3 4 2 5 2" xfId="14816"/>
    <cellStyle name="Normal 5 2 2 3 4 2 6" xfId="9026"/>
    <cellStyle name="Normal 5 2 2 3 4 3" xfId="1695"/>
    <cellStyle name="Normal 5 2 2 3 4 3 2" xfId="3628"/>
    <cellStyle name="Normal 5 2 2 3 4 3 2 2" xfId="11438"/>
    <cellStyle name="Normal 5 2 2 3 4 3 3" xfId="5648"/>
    <cellStyle name="Normal 5 2 2 3 4 3 3 2" xfId="13368"/>
    <cellStyle name="Normal 5 2 2 3 4 3 4" xfId="7578"/>
    <cellStyle name="Normal 5 2 2 3 4 3 4 2" xfId="15298"/>
    <cellStyle name="Normal 5 2 2 3 4 3 5" xfId="9508"/>
    <cellStyle name="Normal 5 2 2 3 4 4" xfId="2664"/>
    <cellStyle name="Normal 5 2 2 3 4 4 2" xfId="10474"/>
    <cellStyle name="Normal 5 2 2 3 4 5" xfId="4684"/>
    <cellStyle name="Normal 5 2 2 3 4 5 2" xfId="12404"/>
    <cellStyle name="Normal 5 2 2 3 4 6" xfId="6614"/>
    <cellStyle name="Normal 5 2 2 3 4 6 2" xfId="14334"/>
    <cellStyle name="Normal 5 2 2 3 4 7" xfId="8544"/>
    <cellStyle name="Normal 5 2 2 3 5" xfId="868"/>
    <cellStyle name="Normal 5 2 2 3 5 2" xfId="1856"/>
    <cellStyle name="Normal 5 2 2 3 5 2 2" xfId="3789"/>
    <cellStyle name="Normal 5 2 2 3 5 2 2 2" xfId="11599"/>
    <cellStyle name="Normal 5 2 2 3 5 2 3" xfId="5809"/>
    <cellStyle name="Normal 5 2 2 3 5 2 3 2" xfId="13529"/>
    <cellStyle name="Normal 5 2 2 3 5 2 4" xfId="7739"/>
    <cellStyle name="Normal 5 2 2 3 5 2 4 2" xfId="15459"/>
    <cellStyle name="Normal 5 2 2 3 5 2 5" xfId="9669"/>
    <cellStyle name="Normal 5 2 2 3 5 3" xfId="2825"/>
    <cellStyle name="Normal 5 2 2 3 5 3 2" xfId="10635"/>
    <cellStyle name="Normal 5 2 2 3 5 4" xfId="4845"/>
    <cellStyle name="Normal 5 2 2 3 5 4 2" xfId="12565"/>
    <cellStyle name="Normal 5 2 2 3 5 5" xfId="6775"/>
    <cellStyle name="Normal 5 2 2 3 5 5 2" xfId="14495"/>
    <cellStyle name="Normal 5 2 2 3 5 6" xfId="8705"/>
    <cellStyle name="Normal 5 2 2 3 6" xfId="1374"/>
    <cellStyle name="Normal 5 2 2 3 6 2" xfId="3307"/>
    <cellStyle name="Normal 5 2 2 3 6 2 2" xfId="11117"/>
    <cellStyle name="Normal 5 2 2 3 6 3" xfId="5327"/>
    <cellStyle name="Normal 5 2 2 3 6 3 2" xfId="13047"/>
    <cellStyle name="Normal 5 2 2 3 6 4" xfId="7257"/>
    <cellStyle name="Normal 5 2 2 3 6 4 2" xfId="14977"/>
    <cellStyle name="Normal 5 2 2 3 6 5" xfId="9187"/>
    <cellStyle name="Normal 5 2 2 3 7" xfId="2343"/>
    <cellStyle name="Normal 5 2 2 3 7 2" xfId="10153"/>
    <cellStyle name="Normal 5 2 2 3 8" xfId="4363"/>
    <cellStyle name="Normal 5 2 2 3 8 2" xfId="12083"/>
    <cellStyle name="Normal 5 2 2 3 9" xfId="6293"/>
    <cellStyle name="Normal 5 2 2 3 9 2" xfId="14013"/>
    <cellStyle name="Normal 5 2 2 4" xfId="360"/>
    <cellStyle name="Normal 5 2 2 4 2" xfId="520"/>
    <cellStyle name="Normal 5 2 2 4 2 2" xfId="1068"/>
    <cellStyle name="Normal 5 2 2 4 2 2 2" xfId="2056"/>
    <cellStyle name="Normal 5 2 2 4 2 2 2 2" xfId="3989"/>
    <cellStyle name="Normal 5 2 2 4 2 2 2 2 2" xfId="11799"/>
    <cellStyle name="Normal 5 2 2 4 2 2 2 3" xfId="6009"/>
    <cellStyle name="Normal 5 2 2 4 2 2 2 3 2" xfId="13729"/>
    <cellStyle name="Normal 5 2 2 4 2 2 2 4" xfId="7939"/>
    <cellStyle name="Normal 5 2 2 4 2 2 2 4 2" xfId="15659"/>
    <cellStyle name="Normal 5 2 2 4 2 2 2 5" xfId="9869"/>
    <cellStyle name="Normal 5 2 2 4 2 2 3" xfId="3025"/>
    <cellStyle name="Normal 5 2 2 4 2 2 3 2" xfId="10835"/>
    <cellStyle name="Normal 5 2 2 4 2 2 4" xfId="5045"/>
    <cellStyle name="Normal 5 2 2 4 2 2 4 2" xfId="12765"/>
    <cellStyle name="Normal 5 2 2 4 2 2 5" xfId="6975"/>
    <cellStyle name="Normal 5 2 2 4 2 2 5 2" xfId="14695"/>
    <cellStyle name="Normal 5 2 2 4 2 2 6" xfId="8905"/>
    <cellStyle name="Normal 5 2 2 4 2 3" xfId="1574"/>
    <cellStyle name="Normal 5 2 2 4 2 3 2" xfId="3507"/>
    <cellStyle name="Normal 5 2 2 4 2 3 2 2" xfId="11317"/>
    <cellStyle name="Normal 5 2 2 4 2 3 3" xfId="5527"/>
    <cellStyle name="Normal 5 2 2 4 2 3 3 2" xfId="13247"/>
    <cellStyle name="Normal 5 2 2 4 2 3 4" xfId="7457"/>
    <cellStyle name="Normal 5 2 2 4 2 3 4 2" xfId="15177"/>
    <cellStyle name="Normal 5 2 2 4 2 3 5" xfId="9387"/>
    <cellStyle name="Normal 5 2 2 4 2 4" xfId="2543"/>
    <cellStyle name="Normal 5 2 2 4 2 4 2" xfId="10353"/>
    <cellStyle name="Normal 5 2 2 4 2 5" xfId="4563"/>
    <cellStyle name="Normal 5 2 2 4 2 5 2" xfId="12283"/>
    <cellStyle name="Normal 5 2 2 4 2 6" xfId="6493"/>
    <cellStyle name="Normal 5 2 2 4 2 6 2" xfId="14213"/>
    <cellStyle name="Normal 5 2 2 4 2 7" xfId="8423"/>
    <cellStyle name="Normal 5 2 2 4 3" xfId="682"/>
    <cellStyle name="Normal 5 2 2 4 3 2" xfId="1229"/>
    <cellStyle name="Normal 5 2 2 4 3 2 2" xfId="2216"/>
    <cellStyle name="Normal 5 2 2 4 3 2 2 2" xfId="4149"/>
    <cellStyle name="Normal 5 2 2 4 3 2 2 2 2" xfId="11959"/>
    <cellStyle name="Normal 5 2 2 4 3 2 2 3" xfId="6169"/>
    <cellStyle name="Normal 5 2 2 4 3 2 2 3 2" xfId="13889"/>
    <cellStyle name="Normal 5 2 2 4 3 2 2 4" xfId="8099"/>
    <cellStyle name="Normal 5 2 2 4 3 2 2 4 2" xfId="15819"/>
    <cellStyle name="Normal 5 2 2 4 3 2 2 5" xfId="10029"/>
    <cellStyle name="Normal 5 2 2 4 3 2 3" xfId="3186"/>
    <cellStyle name="Normal 5 2 2 4 3 2 3 2" xfId="10996"/>
    <cellStyle name="Normal 5 2 2 4 3 2 4" xfId="5206"/>
    <cellStyle name="Normal 5 2 2 4 3 2 4 2" xfId="12926"/>
    <cellStyle name="Normal 5 2 2 4 3 2 5" xfId="7136"/>
    <cellStyle name="Normal 5 2 2 4 3 2 5 2" xfId="14856"/>
    <cellStyle name="Normal 5 2 2 4 3 2 6" xfId="9066"/>
    <cellStyle name="Normal 5 2 2 4 3 3" xfId="1735"/>
    <cellStyle name="Normal 5 2 2 4 3 3 2" xfId="3668"/>
    <cellStyle name="Normal 5 2 2 4 3 3 2 2" xfId="11478"/>
    <cellStyle name="Normal 5 2 2 4 3 3 3" xfId="5688"/>
    <cellStyle name="Normal 5 2 2 4 3 3 3 2" xfId="13408"/>
    <cellStyle name="Normal 5 2 2 4 3 3 4" xfId="7618"/>
    <cellStyle name="Normal 5 2 2 4 3 3 4 2" xfId="15338"/>
    <cellStyle name="Normal 5 2 2 4 3 3 5" xfId="9548"/>
    <cellStyle name="Normal 5 2 2 4 3 4" xfId="2704"/>
    <cellStyle name="Normal 5 2 2 4 3 4 2" xfId="10514"/>
    <cellStyle name="Normal 5 2 2 4 3 5" xfId="4724"/>
    <cellStyle name="Normal 5 2 2 4 3 5 2" xfId="12444"/>
    <cellStyle name="Normal 5 2 2 4 3 6" xfId="6654"/>
    <cellStyle name="Normal 5 2 2 4 3 6 2" xfId="14374"/>
    <cellStyle name="Normal 5 2 2 4 3 7" xfId="8584"/>
    <cellStyle name="Normal 5 2 2 4 4" xfId="908"/>
    <cellStyle name="Normal 5 2 2 4 4 2" xfId="1896"/>
    <cellStyle name="Normal 5 2 2 4 4 2 2" xfId="3829"/>
    <cellStyle name="Normal 5 2 2 4 4 2 2 2" xfId="11639"/>
    <cellStyle name="Normal 5 2 2 4 4 2 3" xfId="5849"/>
    <cellStyle name="Normal 5 2 2 4 4 2 3 2" xfId="13569"/>
    <cellStyle name="Normal 5 2 2 4 4 2 4" xfId="7779"/>
    <cellStyle name="Normal 5 2 2 4 4 2 4 2" xfId="15499"/>
    <cellStyle name="Normal 5 2 2 4 4 2 5" xfId="9709"/>
    <cellStyle name="Normal 5 2 2 4 4 3" xfId="2865"/>
    <cellStyle name="Normal 5 2 2 4 4 3 2" xfId="10675"/>
    <cellStyle name="Normal 5 2 2 4 4 4" xfId="4885"/>
    <cellStyle name="Normal 5 2 2 4 4 4 2" xfId="12605"/>
    <cellStyle name="Normal 5 2 2 4 4 5" xfId="6815"/>
    <cellStyle name="Normal 5 2 2 4 4 5 2" xfId="14535"/>
    <cellStyle name="Normal 5 2 2 4 4 6" xfId="8745"/>
    <cellStyle name="Normal 5 2 2 4 5" xfId="1414"/>
    <cellStyle name="Normal 5 2 2 4 5 2" xfId="3347"/>
    <cellStyle name="Normal 5 2 2 4 5 2 2" xfId="11157"/>
    <cellStyle name="Normal 5 2 2 4 5 3" xfId="5367"/>
    <cellStyle name="Normal 5 2 2 4 5 3 2" xfId="13087"/>
    <cellStyle name="Normal 5 2 2 4 5 4" xfId="7297"/>
    <cellStyle name="Normal 5 2 2 4 5 4 2" xfId="15017"/>
    <cellStyle name="Normal 5 2 2 4 5 5" xfId="9227"/>
    <cellStyle name="Normal 5 2 2 4 6" xfId="2383"/>
    <cellStyle name="Normal 5 2 2 4 6 2" xfId="10193"/>
    <cellStyle name="Normal 5 2 2 4 7" xfId="4403"/>
    <cellStyle name="Normal 5 2 2 4 7 2" xfId="12123"/>
    <cellStyle name="Normal 5 2 2 4 8" xfId="6333"/>
    <cellStyle name="Normal 5 2 2 4 8 2" xfId="14053"/>
    <cellStyle name="Normal 5 2 2 4 9" xfId="8263"/>
    <cellStyle name="Normal 5 2 2 5" xfId="440"/>
    <cellStyle name="Normal 5 2 2 5 2" xfId="988"/>
    <cellStyle name="Normal 5 2 2 5 2 2" xfId="1976"/>
    <cellStyle name="Normal 5 2 2 5 2 2 2" xfId="3909"/>
    <cellStyle name="Normal 5 2 2 5 2 2 2 2" xfId="11719"/>
    <cellStyle name="Normal 5 2 2 5 2 2 3" xfId="5929"/>
    <cellStyle name="Normal 5 2 2 5 2 2 3 2" xfId="13649"/>
    <cellStyle name="Normal 5 2 2 5 2 2 4" xfId="7859"/>
    <cellStyle name="Normal 5 2 2 5 2 2 4 2" xfId="15579"/>
    <cellStyle name="Normal 5 2 2 5 2 2 5" xfId="9789"/>
    <cellStyle name="Normal 5 2 2 5 2 3" xfId="2945"/>
    <cellStyle name="Normal 5 2 2 5 2 3 2" xfId="10755"/>
    <cellStyle name="Normal 5 2 2 5 2 4" xfId="4965"/>
    <cellStyle name="Normal 5 2 2 5 2 4 2" xfId="12685"/>
    <cellStyle name="Normal 5 2 2 5 2 5" xfId="6895"/>
    <cellStyle name="Normal 5 2 2 5 2 5 2" xfId="14615"/>
    <cellStyle name="Normal 5 2 2 5 2 6" xfId="8825"/>
    <cellStyle name="Normal 5 2 2 5 3" xfId="1494"/>
    <cellStyle name="Normal 5 2 2 5 3 2" xfId="3427"/>
    <cellStyle name="Normal 5 2 2 5 3 2 2" xfId="11237"/>
    <cellStyle name="Normal 5 2 2 5 3 3" xfId="5447"/>
    <cellStyle name="Normal 5 2 2 5 3 3 2" xfId="13167"/>
    <cellStyle name="Normal 5 2 2 5 3 4" xfId="7377"/>
    <cellStyle name="Normal 5 2 2 5 3 4 2" xfId="15097"/>
    <cellStyle name="Normal 5 2 2 5 3 5" xfId="9307"/>
    <cellStyle name="Normal 5 2 2 5 4" xfId="2463"/>
    <cellStyle name="Normal 5 2 2 5 4 2" xfId="10273"/>
    <cellStyle name="Normal 5 2 2 5 5" xfId="4483"/>
    <cellStyle name="Normal 5 2 2 5 5 2" xfId="12203"/>
    <cellStyle name="Normal 5 2 2 5 6" xfId="6413"/>
    <cellStyle name="Normal 5 2 2 5 6 2" xfId="14133"/>
    <cellStyle name="Normal 5 2 2 5 7" xfId="8343"/>
    <cellStyle name="Normal 5 2 2 6" xfId="602"/>
    <cellStyle name="Normal 5 2 2 6 2" xfId="1149"/>
    <cellStyle name="Normal 5 2 2 6 2 2" xfId="2136"/>
    <cellStyle name="Normal 5 2 2 6 2 2 2" xfId="4069"/>
    <cellStyle name="Normal 5 2 2 6 2 2 2 2" xfId="11879"/>
    <cellStyle name="Normal 5 2 2 6 2 2 3" xfId="6089"/>
    <cellStyle name="Normal 5 2 2 6 2 2 3 2" xfId="13809"/>
    <cellStyle name="Normal 5 2 2 6 2 2 4" xfId="8019"/>
    <cellStyle name="Normal 5 2 2 6 2 2 4 2" xfId="15739"/>
    <cellStyle name="Normal 5 2 2 6 2 2 5" xfId="9949"/>
    <cellStyle name="Normal 5 2 2 6 2 3" xfId="3106"/>
    <cellStyle name="Normal 5 2 2 6 2 3 2" xfId="10916"/>
    <cellStyle name="Normal 5 2 2 6 2 4" xfId="5126"/>
    <cellStyle name="Normal 5 2 2 6 2 4 2" xfId="12846"/>
    <cellStyle name="Normal 5 2 2 6 2 5" xfId="7056"/>
    <cellStyle name="Normal 5 2 2 6 2 5 2" xfId="14776"/>
    <cellStyle name="Normal 5 2 2 6 2 6" xfId="8986"/>
    <cellStyle name="Normal 5 2 2 6 3" xfId="1655"/>
    <cellStyle name="Normal 5 2 2 6 3 2" xfId="3588"/>
    <cellStyle name="Normal 5 2 2 6 3 2 2" xfId="11398"/>
    <cellStyle name="Normal 5 2 2 6 3 3" xfId="5608"/>
    <cellStyle name="Normal 5 2 2 6 3 3 2" xfId="13328"/>
    <cellStyle name="Normal 5 2 2 6 3 4" xfId="7538"/>
    <cellStyle name="Normal 5 2 2 6 3 4 2" xfId="15258"/>
    <cellStyle name="Normal 5 2 2 6 3 5" xfId="9468"/>
    <cellStyle name="Normal 5 2 2 6 4" xfId="2624"/>
    <cellStyle name="Normal 5 2 2 6 4 2" xfId="10434"/>
    <cellStyle name="Normal 5 2 2 6 5" xfId="4644"/>
    <cellStyle name="Normal 5 2 2 6 5 2" xfId="12364"/>
    <cellStyle name="Normal 5 2 2 6 6" xfId="6574"/>
    <cellStyle name="Normal 5 2 2 6 6 2" xfId="14294"/>
    <cellStyle name="Normal 5 2 2 6 7" xfId="8504"/>
    <cellStyle name="Normal 5 2 2 7" xfId="817"/>
    <cellStyle name="Normal 5 2 2 7 2" xfId="1816"/>
    <cellStyle name="Normal 5 2 2 7 2 2" xfId="3749"/>
    <cellStyle name="Normal 5 2 2 7 2 2 2" xfId="11559"/>
    <cellStyle name="Normal 5 2 2 7 2 3" xfId="5769"/>
    <cellStyle name="Normal 5 2 2 7 2 3 2" xfId="13489"/>
    <cellStyle name="Normal 5 2 2 7 2 4" xfId="7699"/>
    <cellStyle name="Normal 5 2 2 7 2 4 2" xfId="15419"/>
    <cellStyle name="Normal 5 2 2 7 2 5" xfId="9629"/>
    <cellStyle name="Normal 5 2 2 7 3" xfId="2785"/>
    <cellStyle name="Normal 5 2 2 7 3 2" xfId="10595"/>
    <cellStyle name="Normal 5 2 2 7 4" xfId="4805"/>
    <cellStyle name="Normal 5 2 2 7 4 2" xfId="12525"/>
    <cellStyle name="Normal 5 2 2 7 5" xfId="6735"/>
    <cellStyle name="Normal 5 2 2 7 5 2" xfId="14455"/>
    <cellStyle name="Normal 5 2 2 7 6" xfId="8665"/>
    <cellStyle name="Normal 5 2 2 8" xfId="1334"/>
    <cellStyle name="Normal 5 2 2 8 2" xfId="3267"/>
    <cellStyle name="Normal 5 2 2 8 2 2" xfId="11077"/>
    <cellStyle name="Normal 5 2 2 8 3" xfId="5287"/>
    <cellStyle name="Normal 5 2 2 8 3 2" xfId="13007"/>
    <cellStyle name="Normal 5 2 2 8 4" xfId="7217"/>
    <cellStyle name="Normal 5 2 2 8 4 2" xfId="14937"/>
    <cellStyle name="Normal 5 2 2 8 5" xfId="9147"/>
    <cellStyle name="Normal 5 2 2 9" xfId="2303"/>
    <cellStyle name="Normal 5 2 2 9 2" xfId="10113"/>
    <cellStyle name="Normal 5 2 3" xfId="245"/>
    <cellStyle name="Normal 5 2 3 10" xfId="6263"/>
    <cellStyle name="Normal 5 2 3 10 2" xfId="13983"/>
    <cellStyle name="Normal 5 2 3 11" xfId="8193"/>
    <cellStyle name="Normal 5 2 3 2" xfId="330"/>
    <cellStyle name="Normal 5 2 3 2 10" xfId="8233"/>
    <cellStyle name="Normal 5 2 3 2 2" xfId="410"/>
    <cellStyle name="Normal 5 2 3 2 2 2" xfId="570"/>
    <cellStyle name="Normal 5 2 3 2 2 2 2" xfId="1118"/>
    <cellStyle name="Normal 5 2 3 2 2 2 2 2" xfId="2106"/>
    <cellStyle name="Normal 5 2 3 2 2 2 2 2 2" xfId="4039"/>
    <cellStyle name="Normal 5 2 3 2 2 2 2 2 2 2" xfId="11849"/>
    <cellStyle name="Normal 5 2 3 2 2 2 2 2 3" xfId="6059"/>
    <cellStyle name="Normal 5 2 3 2 2 2 2 2 3 2" xfId="13779"/>
    <cellStyle name="Normal 5 2 3 2 2 2 2 2 4" xfId="7989"/>
    <cellStyle name="Normal 5 2 3 2 2 2 2 2 4 2" xfId="15709"/>
    <cellStyle name="Normal 5 2 3 2 2 2 2 2 5" xfId="9919"/>
    <cellStyle name="Normal 5 2 3 2 2 2 2 3" xfId="3075"/>
    <cellStyle name="Normal 5 2 3 2 2 2 2 3 2" xfId="10885"/>
    <cellStyle name="Normal 5 2 3 2 2 2 2 4" xfId="5095"/>
    <cellStyle name="Normal 5 2 3 2 2 2 2 4 2" xfId="12815"/>
    <cellStyle name="Normal 5 2 3 2 2 2 2 5" xfId="7025"/>
    <cellStyle name="Normal 5 2 3 2 2 2 2 5 2" xfId="14745"/>
    <cellStyle name="Normal 5 2 3 2 2 2 2 6" xfId="8955"/>
    <cellStyle name="Normal 5 2 3 2 2 2 3" xfId="1624"/>
    <cellStyle name="Normal 5 2 3 2 2 2 3 2" xfId="3557"/>
    <cellStyle name="Normal 5 2 3 2 2 2 3 2 2" xfId="11367"/>
    <cellStyle name="Normal 5 2 3 2 2 2 3 3" xfId="5577"/>
    <cellStyle name="Normal 5 2 3 2 2 2 3 3 2" xfId="13297"/>
    <cellStyle name="Normal 5 2 3 2 2 2 3 4" xfId="7507"/>
    <cellStyle name="Normal 5 2 3 2 2 2 3 4 2" xfId="15227"/>
    <cellStyle name="Normal 5 2 3 2 2 2 3 5" xfId="9437"/>
    <cellStyle name="Normal 5 2 3 2 2 2 4" xfId="2593"/>
    <cellStyle name="Normal 5 2 3 2 2 2 4 2" xfId="10403"/>
    <cellStyle name="Normal 5 2 3 2 2 2 5" xfId="4613"/>
    <cellStyle name="Normal 5 2 3 2 2 2 5 2" xfId="12333"/>
    <cellStyle name="Normal 5 2 3 2 2 2 6" xfId="6543"/>
    <cellStyle name="Normal 5 2 3 2 2 2 6 2" xfId="14263"/>
    <cellStyle name="Normal 5 2 3 2 2 2 7" xfId="8473"/>
    <cellStyle name="Normal 5 2 3 2 2 3" xfId="732"/>
    <cellStyle name="Normal 5 2 3 2 2 3 2" xfId="1279"/>
    <cellStyle name="Normal 5 2 3 2 2 3 2 2" xfId="2266"/>
    <cellStyle name="Normal 5 2 3 2 2 3 2 2 2" xfId="4199"/>
    <cellStyle name="Normal 5 2 3 2 2 3 2 2 2 2" xfId="12009"/>
    <cellStyle name="Normal 5 2 3 2 2 3 2 2 3" xfId="6219"/>
    <cellStyle name="Normal 5 2 3 2 2 3 2 2 3 2" xfId="13939"/>
    <cellStyle name="Normal 5 2 3 2 2 3 2 2 4" xfId="8149"/>
    <cellStyle name="Normal 5 2 3 2 2 3 2 2 4 2" xfId="15869"/>
    <cellStyle name="Normal 5 2 3 2 2 3 2 2 5" xfId="10079"/>
    <cellStyle name="Normal 5 2 3 2 2 3 2 3" xfId="3236"/>
    <cellStyle name="Normal 5 2 3 2 2 3 2 3 2" xfId="11046"/>
    <cellStyle name="Normal 5 2 3 2 2 3 2 4" xfId="5256"/>
    <cellStyle name="Normal 5 2 3 2 2 3 2 4 2" xfId="12976"/>
    <cellStyle name="Normal 5 2 3 2 2 3 2 5" xfId="7186"/>
    <cellStyle name="Normal 5 2 3 2 2 3 2 5 2" xfId="14906"/>
    <cellStyle name="Normal 5 2 3 2 2 3 2 6" xfId="9116"/>
    <cellStyle name="Normal 5 2 3 2 2 3 3" xfId="1785"/>
    <cellStyle name="Normal 5 2 3 2 2 3 3 2" xfId="3718"/>
    <cellStyle name="Normal 5 2 3 2 2 3 3 2 2" xfId="11528"/>
    <cellStyle name="Normal 5 2 3 2 2 3 3 3" xfId="5738"/>
    <cellStyle name="Normal 5 2 3 2 2 3 3 3 2" xfId="13458"/>
    <cellStyle name="Normal 5 2 3 2 2 3 3 4" xfId="7668"/>
    <cellStyle name="Normal 5 2 3 2 2 3 3 4 2" xfId="15388"/>
    <cellStyle name="Normal 5 2 3 2 2 3 3 5" xfId="9598"/>
    <cellStyle name="Normal 5 2 3 2 2 3 4" xfId="2754"/>
    <cellStyle name="Normal 5 2 3 2 2 3 4 2" xfId="10564"/>
    <cellStyle name="Normal 5 2 3 2 2 3 5" xfId="4774"/>
    <cellStyle name="Normal 5 2 3 2 2 3 5 2" xfId="12494"/>
    <cellStyle name="Normal 5 2 3 2 2 3 6" xfId="6704"/>
    <cellStyle name="Normal 5 2 3 2 2 3 6 2" xfId="14424"/>
    <cellStyle name="Normal 5 2 3 2 2 3 7" xfId="8634"/>
    <cellStyle name="Normal 5 2 3 2 2 4" xfId="958"/>
    <cellStyle name="Normal 5 2 3 2 2 4 2" xfId="1946"/>
    <cellStyle name="Normal 5 2 3 2 2 4 2 2" xfId="3879"/>
    <cellStyle name="Normal 5 2 3 2 2 4 2 2 2" xfId="11689"/>
    <cellStyle name="Normal 5 2 3 2 2 4 2 3" xfId="5899"/>
    <cellStyle name="Normal 5 2 3 2 2 4 2 3 2" xfId="13619"/>
    <cellStyle name="Normal 5 2 3 2 2 4 2 4" xfId="7829"/>
    <cellStyle name="Normal 5 2 3 2 2 4 2 4 2" xfId="15549"/>
    <cellStyle name="Normal 5 2 3 2 2 4 2 5" xfId="9759"/>
    <cellStyle name="Normal 5 2 3 2 2 4 3" xfId="2915"/>
    <cellStyle name="Normal 5 2 3 2 2 4 3 2" xfId="10725"/>
    <cellStyle name="Normal 5 2 3 2 2 4 4" xfId="4935"/>
    <cellStyle name="Normal 5 2 3 2 2 4 4 2" xfId="12655"/>
    <cellStyle name="Normal 5 2 3 2 2 4 5" xfId="6865"/>
    <cellStyle name="Normal 5 2 3 2 2 4 5 2" xfId="14585"/>
    <cellStyle name="Normal 5 2 3 2 2 4 6" xfId="8795"/>
    <cellStyle name="Normal 5 2 3 2 2 5" xfId="1464"/>
    <cellStyle name="Normal 5 2 3 2 2 5 2" xfId="3397"/>
    <cellStyle name="Normal 5 2 3 2 2 5 2 2" xfId="11207"/>
    <cellStyle name="Normal 5 2 3 2 2 5 3" xfId="5417"/>
    <cellStyle name="Normal 5 2 3 2 2 5 3 2" xfId="13137"/>
    <cellStyle name="Normal 5 2 3 2 2 5 4" xfId="7347"/>
    <cellStyle name="Normal 5 2 3 2 2 5 4 2" xfId="15067"/>
    <cellStyle name="Normal 5 2 3 2 2 5 5" xfId="9277"/>
    <cellStyle name="Normal 5 2 3 2 2 6" xfId="2433"/>
    <cellStyle name="Normal 5 2 3 2 2 6 2" xfId="10243"/>
    <cellStyle name="Normal 5 2 3 2 2 7" xfId="4453"/>
    <cellStyle name="Normal 5 2 3 2 2 7 2" xfId="12173"/>
    <cellStyle name="Normal 5 2 3 2 2 8" xfId="6383"/>
    <cellStyle name="Normal 5 2 3 2 2 8 2" xfId="14103"/>
    <cellStyle name="Normal 5 2 3 2 2 9" xfId="8313"/>
    <cellStyle name="Normal 5 2 3 2 3" xfId="490"/>
    <cellStyle name="Normal 5 2 3 2 3 2" xfId="1038"/>
    <cellStyle name="Normal 5 2 3 2 3 2 2" xfId="2026"/>
    <cellStyle name="Normal 5 2 3 2 3 2 2 2" xfId="3959"/>
    <cellStyle name="Normal 5 2 3 2 3 2 2 2 2" xfId="11769"/>
    <cellStyle name="Normal 5 2 3 2 3 2 2 3" xfId="5979"/>
    <cellStyle name="Normal 5 2 3 2 3 2 2 3 2" xfId="13699"/>
    <cellStyle name="Normal 5 2 3 2 3 2 2 4" xfId="7909"/>
    <cellStyle name="Normal 5 2 3 2 3 2 2 4 2" xfId="15629"/>
    <cellStyle name="Normal 5 2 3 2 3 2 2 5" xfId="9839"/>
    <cellStyle name="Normal 5 2 3 2 3 2 3" xfId="2995"/>
    <cellStyle name="Normal 5 2 3 2 3 2 3 2" xfId="10805"/>
    <cellStyle name="Normal 5 2 3 2 3 2 4" xfId="5015"/>
    <cellStyle name="Normal 5 2 3 2 3 2 4 2" xfId="12735"/>
    <cellStyle name="Normal 5 2 3 2 3 2 5" xfId="6945"/>
    <cellStyle name="Normal 5 2 3 2 3 2 5 2" xfId="14665"/>
    <cellStyle name="Normal 5 2 3 2 3 2 6" xfId="8875"/>
    <cellStyle name="Normal 5 2 3 2 3 3" xfId="1544"/>
    <cellStyle name="Normal 5 2 3 2 3 3 2" xfId="3477"/>
    <cellStyle name="Normal 5 2 3 2 3 3 2 2" xfId="11287"/>
    <cellStyle name="Normal 5 2 3 2 3 3 3" xfId="5497"/>
    <cellStyle name="Normal 5 2 3 2 3 3 3 2" xfId="13217"/>
    <cellStyle name="Normal 5 2 3 2 3 3 4" xfId="7427"/>
    <cellStyle name="Normal 5 2 3 2 3 3 4 2" xfId="15147"/>
    <cellStyle name="Normal 5 2 3 2 3 3 5" xfId="9357"/>
    <cellStyle name="Normal 5 2 3 2 3 4" xfId="2513"/>
    <cellStyle name="Normal 5 2 3 2 3 4 2" xfId="10323"/>
    <cellStyle name="Normal 5 2 3 2 3 5" xfId="4533"/>
    <cellStyle name="Normal 5 2 3 2 3 5 2" xfId="12253"/>
    <cellStyle name="Normal 5 2 3 2 3 6" xfId="6463"/>
    <cellStyle name="Normal 5 2 3 2 3 6 2" xfId="14183"/>
    <cellStyle name="Normal 5 2 3 2 3 7" xfId="8393"/>
    <cellStyle name="Normal 5 2 3 2 4" xfId="652"/>
    <cellStyle name="Normal 5 2 3 2 4 2" xfId="1199"/>
    <cellStyle name="Normal 5 2 3 2 4 2 2" xfId="2186"/>
    <cellStyle name="Normal 5 2 3 2 4 2 2 2" xfId="4119"/>
    <cellStyle name="Normal 5 2 3 2 4 2 2 2 2" xfId="11929"/>
    <cellStyle name="Normal 5 2 3 2 4 2 2 3" xfId="6139"/>
    <cellStyle name="Normal 5 2 3 2 4 2 2 3 2" xfId="13859"/>
    <cellStyle name="Normal 5 2 3 2 4 2 2 4" xfId="8069"/>
    <cellStyle name="Normal 5 2 3 2 4 2 2 4 2" xfId="15789"/>
    <cellStyle name="Normal 5 2 3 2 4 2 2 5" xfId="9999"/>
    <cellStyle name="Normal 5 2 3 2 4 2 3" xfId="3156"/>
    <cellStyle name="Normal 5 2 3 2 4 2 3 2" xfId="10966"/>
    <cellStyle name="Normal 5 2 3 2 4 2 4" xfId="5176"/>
    <cellStyle name="Normal 5 2 3 2 4 2 4 2" xfId="12896"/>
    <cellStyle name="Normal 5 2 3 2 4 2 5" xfId="7106"/>
    <cellStyle name="Normal 5 2 3 2 4 2 5 2" xfId="14826"/>
    <cellStyle name="Normal 5 2 3 2 4 2 6" xfId="9036"/>
    <cellStyle name="Normal 5 2 3 2 4 3" xfId="1705"/>
    <cellStyle name="Normal 5 2 3 2 4 3 2" xfId="3638"/>
    <cellStyle name="Normal 5 2 3 2 4 3 2 2" xfId="11448"/>
    <cellStyle name="Normal 5 2 3 2 4 3 3" xfId="5658"/>
    <cellStyle name="Normal 5 2 3 2 4 3 3 2" xfId="13378"/>
    <cellStyle name="Normal 5 2 3 2 4 3 4" xfId="7588"/>
    <cellStyle name="Normal 5 2 3 2 4 3 4 2" xfId="15308"/>
    <cellStyle name="Normal 5 2 3 2 4 3 5" xfId="9518"/>
    <cellStyle name="Normal 5 2 3 2 4 4" xfId="2674"/>
    <cellStyle name="Normal 5 2 3 2 4 4 2" xfId="10484"/>
    <cellStyle name="Normal 5 2 3 2 4 5" xfId="4694"/>
    <cellStyle name="Normal 5 2 3 2 4 5 2" xfId="12414"/>
    <cellStyle name="Normal 5 2 3 2 4 6" xfId="6624"/>
    <cellStyle name="Normal 5 2 3 2 4 6 2" xfId="14344"/>
    <cellStyle name="Normal 5 2 3 2 4 7" xfId="8554"/>
    <cellStyle name="Normal 5 2 3 2 5" xfId="878"/>
    <cellStyle name="Normal 5 2 3 2 5 2" xfId="1866"/>
    <cellStyle name="Normal 5 2 3 2 5 2 2" xfId="3799"/>
    <cellStyle name="Normal 5 2 3 2 5 2 2 2" xfId="11609"/>
    <cellStyle name="Normal 5 2 3 2 5 2 3" xfId="5819"/>
    <cellStyle name="Normal 5 2 3 2 5 2 3 2" xfId="13539"/>
    <cellStyle name="Normal 5 2 3 2 5 2 4" xfId="7749"/>
    <cellStyle name="Normal 5 2 3 2 5 2 4 2" xfId="15469"/>
    <cellStyle name="Normal 5 2 3 2 5 2 5" xfId="9679"/>
    <cellStyle name="Normal 5 2 3 2 5 3" xfId="2835"/>
    <cellStyle name="Normal 5 2 3 2 5 3 2" xfId="10645"/>
    <cellStyle name="Normal 5 2 3 2 5 4" xfId="4855"/>
    <cellStyle name="Normal 5 2 3 2 5 4 2" xfId="12575"/>
    <cellStyle name="Normal 5 2 3 2 5 5" xfId="6785"/>
    <cellStyle name="Normal 5 2 3 2 5 5 2" xfId="14505"/>
    <cellStyle name="Normal 5 2 3 2 5 6" xfId="8715"/>
    <cellStyle name="Normal 5 2 3 2 6" xfId="1384"/>
    <cellStyle name="Normal 5 2 3 2 6 2" xfId="3317"/>
    <cellStyle name="Normal 5 2 3 2 6 2 2" xfId="11127"/>
    <cellStyle name="Normal 5 2 3 2 6 3" xfId="5337"/>
    <cellStyle name="Normal 5 2 3 2 6 3 2" xfId="13057"/>
    <cellStyle name="Normal 5 2 3 2 6 4" xfId="7267"/>
    <cellStyle name="Normal 5 2 3 2 6 4 2" xfId="14987"/>
    <cellStyle name="Normal 5 2 3 2 6 5" xfId="9197"/>
    <cellStyle name="Normal 5 2 3 2 7" xfId="2353"/>
    <cellStyle name="Normal 5 2 3 2 7 2" xfId="10163"/>
    <cellStyle name="Normal 5 2 3 2 8" xfId="4373"/>
    <cellStyle name="Normal 5 2 3 2 8 2" xfId="12093"/>
    <cellStyle name="Normal 5 2 3 2 9" xfId="6303"/>
    <cellStyle name="Normal 5 2 3 2 9 2" xfId="14023"/>
    <cellStyle name="Normal 5 2 3 3" xfId="370"/>
    <cellStyle name="Normal 5 2 3 3 2" xfId="530"/>
    <cellStyle name="Normal 5 2 3 3 2 2" xfId="1078"/>
    <cellStyle name="Normal 5 2 3 3 2 2 2" xfId="2066"/>
    <cellStyle name="Normal 5 2 3 3 2 2 2 2" xfId="3999"/>
    <cellStyle name="Normal 5 2 3 3 2 2 2 2 2" xfId="11809"/>
    <cellStyle name="Normal 5 2 3 3 2 2 2 3" xfId="6019"/>
    <cellStyle name="Normal 5 2 3 3 2 2 2 3 2" xfId="13739"/>
    <cellStyle name="Normal 5 2 3 3 2 2 2 4" xfId="7949"/>
    <cellStyle name="Normal 5 2 3 3 2 2 2 4 2" xfId="15669"/>
    <cellStyle name="Normal 5 2 3 3 2 2 2 5" xfId="9879"/>
    <cellStyle name="Normal 5 2 3 3 2 2 3" xfId="3035"/>
    <cellStyle name="Normal 5 2 3 3 2 2 3 2" xfId="10845"/>
    <cellStyle name="Normal 5 2 3 3 2 2 4" xfId="5055"/>
    <cellStyle name="Normal 5 2 3 3 2 2 4 2" xfId="12775"/>
    <cellStyle name="Normal 5 2 3 3 2 2 5" xfId="6985"/>
    <cellStyle name="Normal 5 2 3 3 2 2 5 2" xfId="14705"/>
    <cellStyle name="Normal 5 2 3 3 2 2 6" xfId="8915"/>
    <cellStyle name="Normal 5 2 3 3 2 3" xfId="1584"/>
    <cellStyle name="Normal 5 2 3 3 2 3 2" xfId="3517"/>
    <cellStyle name="Normal 5 2 3 3 2 3 2 2" xfId="11327"/>
    <cellStyle name="Normal 5 2 3 3 2 3 3" xfId="5537"/>
    <cellStyle name="Normal 5 2 3 3 2 3 3 2" xfId="13257"/>
    <cellStyle name="Normal 5 2 3 3 2 3 4" xfId="7467"/>
    <cellStyle name="Normal 5 2 3 3 2 3 4 2" xfId="15187"/>
    <cellStyle name="Normal 5 2 3 3 2 3 5" xfId="9397"/>
    <cellStyle name="Normal 5 2 3 3 2 4" xfId="2553"/>
    <cellStyle name="Normal 5 2 3 3 2 4 2" xfId="10363"/>
    <cellStyle name="Normal 5 2 3 3 2 5" xfId="4573"/>
    <cellStyle name="Normal 5 2 3 3 2 5 2" xfId="12293"/>
    <cellStyle name="Normal 5 2 3 3 2 6" xfId="6503"/>
    <cellStyle name="Normal 5 2 3 3 2 6 2" xfId="14223"/>
    <cellStyle name="Normal 5 2 3 3 2 7" xfId="8433"/>
    <cellStyle name="Normal 5 2 3 3 3" xfId="692"/>
    <cellStyle name="Normal 5 2 3 3 3 2" xfId="1239"/>
    <cellStyle name="Normal 5 2 3 3 3 2 2" xfId="2226"/>
    <cellStyle name="Normal 5 2 3 3 3 2 2 2" xfId="4159"/>
    <cellStyle name="Normal 5 2 3 3 3 2 2 2 2" xfId="11969"/>
    <cellStyle name="Normal 5 2 3 3 3 2 2 3" xfId="6179"/>
    <cellStyle name="Normal 5 2 3 3 3 2 2 3 2" xfId="13899"/>
    <cellStyle name="Normal 5 2 3 3 3 2 2 4" xfId="8109"/>
    <cellStyle name="Normal 5 2 3 3 3 2 2 4 2" xfId="15829"/>
    <cellStyle name="Normal 5 2 3 3 3 2 2 5" xfId="10039"/>
    <cellStyle name="Normal 5 2 3 3 3 2 3" xfId="3196"/>
    <cellStyle name="Normal 5 2 3 3 3 2 3 2" xfId="11006"/>
    <cellStyle name="Normal 5 2 3 3 3 2 4" xfId="5216"/>
    <cellStyle name="Normal 5 2 3 3 3 2 4 2" xfId="12936"/>
    <cellStyle name="Normal 5 2 3 3 3 2 5" xfId="7146"/>
    <cellStyle name="Normal 5 2 3 3 3 2 5 2" xfId="14866"/>
    <cellStyle name="Normal 5 2 3 3 3 2 6" xfId="9076"/>
    <cellStyle name="Normal 5 2 3 3 3 3" xfId="1745"/>
    <cellStyle name="Normal 5 2 3 3 3 3 2" xfId="3678"/>
    <cellStyle name="Normal 5 2 3 3 3 3 2 2" xfId="11488"/>
    <cellStyle name="Normal 5 2 3 3 3 3 3" xfId="5698"/>
    <cellStyle name="Normal 5 2 3 3 3 3 3 2" xfId="13418"/>
    <cellStyle name="Normal 5 2 3 3 3 3 4" xfId="7628"/>
    <cellStyle name="Normal 5 2 3 3 3 3 4 2" xfId="15348"/>
    <cellStyle name="Normal 5 2 3 3 3 3 5" xfId="9558"/>
    <cellStyle name="Normal 5 2 3 3 3 4" xfId="2714"/>
    <cellStyle name="Normal 5 2 3 3 3 4 2" xfId="10524"/>
    <cellStyle name="Normal 5 2 3 3 3 5" xfId="4734"/>
    <cellStyle name="Normal 5 2 3 3 3 5 2" xfId="12454"/>
    <cellStyle name="Normal 5 2 3 3 3 6" xfId="6664"/>
    <cellStyle name="Normal 5 2 3 3 3 6 2" xfId="14384"/>
    <cellStyle name="Normal 5 2 3 3 3 7" xfId="8594"/>
    <cellStyle name="Normal 5 2 3 3 4" xfId="918"/>
    <cellStyle name="Normal 5 2 3 3 4 2" xfId="1906"/>
    <cellStyle name="Normal 5 2 3 3 4 2 2" xfId="3839"/>
    <cellStyle name="Normal 5 2 3 3 4 2 2 2" xfId="11649"/>
    <cellStyle name="Normal 5 2 3 3 4 2 3" xfId="5859"/>
    <cellStyle name="Normal 5 2 3 3 4 2 3 2" xfId="13579"/>
    <cellStyle name="Normal 5 2 3 3 4 2 4" xfId="7789"/>
    <cellStyle name="Normal 5 2 3 3 4 2 4 2" xfId="15509"/>
    <cellStyle name="Normal 5 2 3 3 4 2 5" xfId="9719"/>
    <cellStyle name="Normal 5 2 3 3 4 3" xfId="2875"/>
    <cellStyle name="Normal 5 2 3 3 4 3 2" xfId="10685"/>
    <cellStyle name="Normal 5 2 3 3 4 4" xfId="4895"/>
    <cellStyle name="Normal 5 2 3 3 4 4 2" xfId="12615"/>
    <cellStyle name="Normal 5 2 3 3 4 5" xfId="6825"/>
    <cellStyle name="Normal 5 2 3 3 4 5 2" xfId="14545"/>
    <cellStyle name="Normal 5 2 3 3 4 6" xfId="8755"/>
    <cellStyle name="Normal 5 2 3 3 5" xfId="1424"/>
    <cellStyle name="Normal 5 2 3 3 5 2" xfId="3357"/>
    <cellStyle name="Normal 5 2 3 3 5 2 2" xfId="11167"/>
    <cellStyle name="Normal 5 2 3 3 5 3" xfId="5377"/>
    <cellStyle name="Normal 5 2 3 3 5 3 2" xfId="13097"/>
    <cellStyle name="Normal 5 2 3 3 5 4" xfId="7307"/>
    <cellStyle name="Normal 5 2 3 3 5 4 2" xfId="15027"/>
    <cellStyle name="Normal 5 2 3 3 5 5" xfId="9237"/>
    <cellStyle name="Normal 5 2 3 3 6" xfId="2393"/>
    <cellStyle name="Normal 5 2 3 3 6 2" xfId="10203"/>
    <cellStyle name="Normal 5 2 3 3 7" xfId="4413"/>
    <cellStyle name="Normal 5 2 3 3 7 2" xfId="12133"/>
    <cellStyle name="Normal 5 2 3 3 8" xfId="6343"/>
    <cellStyle name="Normal 5 2 3 3 8 2" xfId="14063"/>
    <cellStyle name="Normal 5 2 3 3 9" xfId="8273"/>
    <cellStyle name="Normal 5 2 3 4" xfId="450"/>
    <cellStyle name="Normal 5 2 3 4 2" xfId="998"/>
    <cellStyle name="Normal 5 2 3 4 2 2" xfId="1986"/>
    <cellStyle name="Normal 5 2 3 4 2 2 2" xfId="3919"/>
    <cellStyle name="Normal 5 2 3 4 2 2 2 2" xfId="11729"/>
    <cellStyle name="Normal 5 2 3 4 2 2 3" xfId="5939"/>
    <cellStyle name="Normal 5 2 3 4 2 2 3 2" xfId="13659"/>
    <cellStyle name="Normal 5 2 3 4 2 2 4" xfId="7869"/>
    <cellStyle name="Normal 5 2 3 4 2 2 4 2" xfId="15589"/>
    <cellStyle name="Normal 5 2 3 4 2 2 5" xfId="9799"/>
    <cellStyle name="Normal 5 2 3 4 2 3" xfId="2955"/>
    <cellStyle name="Normal 5 2 3 4 2 3 2" xfId="10765"/>
    <cellStyle name="Normal 5 2 3 4 2 4" xfId="4975"/>
    <cellStyle name="Normal 5 2 3 4 2 4 2" xfId="12695"/>
    <cellStyle name="Normal 5 2 3 4 2 5" xfId="6905"/>
    <cellStyle name="Normal 5 2 3 4 2 5 2" xfId="14625"/>
    <cellStyle name="Normal 5 2 3 4 2 6" xfId="8835"/>
    <cellStyle name="Normal 5 2 3 4 3" xfId="1504"/>
    <cellStyle name="Normal 5 2 3 4 3 2" xfId="3437"/>
    <cellStyle name="Normal 5 2 3 4 3 2 2" xfId="11247"/>
    <cellStyle name="Normal 5 2 3 4 3 3" xfId="5457"/>
    <cellStyle name="Normal 5 2 3 4 3 3 2" xfId="13177"/>
    <cellStyle name="Normal 5 2 3 4 3 4" xfId="7387"/>
    <cellStyle name="Normal 5 2 3 4 3 4 2" xfId="15107"/>
    <cellStyle name="Normal 5 2 3 4 3 5" xfId="9317"/>
    <cellStyle name="Normal 5 2 3 4 4" xfId="2473"/>
    <cellStyle name="Normal 5 2 3 4 4 2" xfId="10283"/>
    <cellStyle name="Normal 5 2 3 4 5" xfId="4493"/>
    <cellStyle name="Normal 5 2 3 4 5 2" xfId="12213"/>
    <cellStyle name="Normal 5 2 3 4 6" xfId="6423"/>
    <cellStyle name="Normal 5 2 3 4 6 2" xfId="14143"/>
    <cellStyle name="Normal 5 2 3 4 7" xfId="8353"/>
    <cellStyle name="Normal 5 2 3 5" xfId="612"/>
    <cellStyle name="Normal 5 2 3 5 2" xfId="1159"/>
    <cellStyle name="Normal 5 2 3 5 2 2" xfId="2146"/>
    <cellStyle name="Normal 5 2 3 5 2 2 2" xfId="4079"/>
    <cellStyle name="Normal 5 2 3 5 2 2 2 2" xfId="11889"/>
    <cellStyle name="Normal 5 2 3 5 2 2 3" xfId="6099"/>
    <cellStyle name="Normal 5 2 3 5 2 2 3 2" xfId="13819"/>
    <cellStyle name="Normal 5 2 3 5 2 2 4" xfId="8029"/>
    <cellStyle name="Normal 5 2 3 5 2 2 4 2" xfId="15749"/>
    <cellStyle name="Normal 5 2 3 5 2 2 5" xfId="9959"/>
    <cellStyle name="Normal 5 2 3 5 2 3" xfId="3116"/>
    <cellStyle name="Normal 5 2 3 5 2 3 2" xfId="10926"/>
    <cellStyle name="Normal 5 2 3 5 2 4" xfId="5136"/>
    <cellStyle name="Normal 5 2 3 5 2 4 2" xfId="12856"/>
    <cellStyle name="Normal 5 2 3 5 2 5" xfId="7066"/>
    <cellStyle name="Normal 5 2 3 5 2 5 2" xfId="14786"/>
    <cellStyle name="Normal 5 2 3 5 2 6" xfId="8996"/>
    <cellStyle name="Normal 5 2 3 5 3" xfId="1665"/>
    <cellStyle name="Normal 5 2 3 5 3 2" xfId="3598"/>
    <cellStyle name="Normal 5 2 3 5 3 2 2" xfId="11408"/>
    <cellStyle name="Normal 5 2 3 5 3 3" xfId="5618"/>
    <cellStyle name="Normal 5 2 3 5 3 3 2" xfId="13338"/>
    <cellStyle name="Normal 5 2 3 5 3 4" xfId="7548"/>
    <cellStyle name="Normal 5 2 3 5 3 4 2" xfId="15268"/>
    <cellStyle name="Normal 5 2 3 5 3 5" xfId="9478"/>
    <cellStyle name="Normal 5 2 3 5 4" xfId="2634"/>
    <cellStyle name="Normal 5 2 3 5 4 2" xfId="10444"/>
    <cellStyle name="Normal 5 2 3 5 5" xfId="4654"/>
    <cellStyle name="Normal 5 2 3 5 5 2" xfId="12374"/>
    <cellStyle name="Normal 5 2 3 5 6" xfId="6584"/>
    <cellStyle name="Normal 5 2 3 5 6 2" xfId="14304"/>
    <cellStyle name="Normal 5 2 3 5 7" xfId="8514"/>
    <cellStyle name="Normal 5 2 3 6" xfId="830"/>
    <cellStyle name="Normal 5 2 3 6 2" xfId="1826"/>
    <cellStyle name="Normal 5 2 3 6 2 2" xfId="3759"/>
    <cellStyle name="Normal 5 2 3 6 2 2 2" xfId="11569"/>
    <cellStyle name="Normal 5 2 3 6 2 3" xfId="5779"/>
    <cellStyle name="Normal 5 2 3 6 2 3 2" xfId="13499"/>
    <cellStyle name="Normal 5 2 3 6 2 4" xfId="7709"/>
    <cellStyle name="Normal 5 2 3 6 2 4 2" xfId="15429"/>
    <cellStyle name="Normal 5 2 3 6 2 5" xfId="9639"/>
    <cellStyle name="Normal 5 2 3 6 3" xfId="2795"/>
    <cellStyle name="Normal 5 2 3 6 3 2" xfId="10605"/>
    <cellStyle name="Normal 5 2 3 6 4" xfId="4815"/>
    <cellStyle name="Normal 5 2 3 6 4 2" xfId="12535"/>
    <cellStyle name="Normal 5 2 3 6 5" xfId="6745"/>
    <cellStyle name="Normal 5 2 3 6 5 2" xfId="14465"/>
    <cellStyle name="Normal 5 2 3 6 6" xfId="8675"/>
    <cellStyle name="Normal 5 2 3 7" xfId="1344"/>
    <cellStyle name="Normal 5 2 3 7 2" xfId="3277"/>
    <cellStyle name="Normal 5 2 3 7 2 2" xfId="11087"/>
    <cellStyle name="Normal 5 2 3 7 3" xfId="5297"/>
    <cellStyle name="Normal 5 2 3 7 3 2" xfId="13017"/>
    <cellStyle name="Normal 5 2 3 7 4" xfId="7227"/>
    <cellStyle name="Normal 5 2 3 7 4 2" xfId="14947"/>
    <cellStyle name="Normal 5 2 3 7 5" xfId="9157"/>
    <cellStyle name="Normal 5 2 3 8" xfId="2313"/>
    <cellStyle name="Normal 5 2 3 8 2" xfId="10123"/>
    <cellStyle name="Normal 5 2 3 9" xfId="4333"/>
    <cellStyle name="Normal 5 2 3 9 2" xfId="12053"/>
    <cellStyle name="Normal 5 2 4" xfId="310"/>
    <cellStyle name="Normal 5 2 4 10" xfId="8213"/>
    <cellStyle name="Normal 5 2 4 2" xfId="390"/>
    <cellStyle name="Normal 5 2 4 2 2" xfId="550"/>
    <cellStyle name="Normal 5 2 4 2 2 2" xfId="1098"/>
    <cellStyle name="Normal 5 2 4 2 2 2 2" xfId="2086"/>
    <cellStyle name="Normal 5 2 4 2 2 2 2 2" xfId="4019"/>
    <cellStyle name="Normal 5 2 4 2 2 2 2 2 2" xfId="11829"/>
    <cellStyle name="Normal 5 2 4 2 2 2 2 3" xfId="6039"/>
    <cellStyle name="Normal 5 2 4 2 2 2 2 3 2" xfId="13759"/>
    <cellStyle name="Normal 5 2 4 2 2 2 2 4" xfId="7969"/>
    <cellStyle name="Normal 5 2 4 2 2 2 2 4 2" xfId="15689"/>
    <cellStyle name="Normal 5 2 4 2 2 2 2 5" xfId="9899"/>
    <cellStyle name="Normal 5 2 4 2 2 2 3" xfId="3055"/>
    <cellStyle name="Normal 5 2 4 2 2 2 3 2" xfId="10865"/>
    <cellStyle name="Normal 5 2 4 2 2 2 4" xfId="5075"/>
    <cellStyle name="Normal 5 2 4 2 2 2 4 2" xfId="12795"/>
    <cellStyle name="Normal 5 2 4 2 2 2 5" xfId="7005"/>
    <cellStyle name="Normal 5 2 4 2 2 2 5 2" xfId="14725"/>
    <cellStyle name="Normal 5 2 4 2 2 2 6" xfId="8935"/>
    <cellStyle name="Normal 5 2 4 2 2 3" xfId="1604"/>
    <cellStyle name="Normal 5 2 4 2 2 3 2" xfId="3537"/>
    <cellStyle name="Normal 5 2 4 2 2 3 2 2" xfId="11347"/>
    <cellStyle name="Normal 5 2 4 2 2 3 3" xfId="5557"/>
    <cellStyle name="Normal 5 2 4 2 2 3 3 2" xfId="13277"/>
    <cellStyle name="Normal 5 2 4 2 2 3 4" xfId="7487"/>
    <cellStyle name="Normal 5 2 4 2 2 3 4 2" xfId="15207"/>
    <cellStyle name="Normal 5 2 4 2 2 3 5" xfId="9417"/>
    <cellStyle name="Normal 5 2 4 2 2 4" xfId="2573"/>
    <cellStyle name="Normal 5 2 4 2 2 4 2" xfId="10383"/>
    <cellStyle name="Normal 5 2 4 2 2 5" xfId="4593"/>
    <cellStyle name="Normal 5 2 4 2 2 5 2" xfId="12313"/>
    <cellStyle name="Normal 5 2 4 2 2 6" xfId="6523"/>
    <cellStyle name="Normal 5 2 4 2 2 6 2" xfId="14243"/>
    <cellStyle name="Normal 5 2 4 2 2 7" xfId="8453"/>
    <cellStyle name="Normal 5 2 4 2 3" xfId="712"/>
    <cellStyle name="Normal 5 2 4 2 3 2" xfId="1259"/>
    <cellStyle name="Normal 5 2 4 2 3 2 2" xfId="2246"/>
    <cellStyle name="Normal 5 2 4 2 3 2 2 2" xfId="4179"/>
    <cellStyle name="Normal 5 2 4 2 3 2 2 2 2" xfId="11989"/>
    <cellStyle name="Normal 5 2 4 2 3 2 2 3" xfId="6199"/>
    <cellStyle name="Normal 5 2 4 2 3 2 2 3 2" xfId="13919"/>
    <cellStyle name="Normal 5 2 4 2 3 2 2 4" xfId="8129"/>
    <cellStyle name="Normal 5 2 4 2 3 2 2 4 2" xfId="15849"/>
    <cellStyle name="Normal 5 2 4 2 3 2 2 5" xfId="10059"/>
    <cellStyle name="Normal 5 2 4 2 3 2 3" xfId="3216"/>
    <cellStyle name="Normal 5 2 4 2 3 2 3 2" xfId="11026"/>
    <cellStyle name="Normal 5 2 4 2 3 2 4" xfId="5236"/>
    <cellStyle name="Normal 5 2 4 2 3 2 4 2" xfId="12956"/>
    <cellStyle name="Normal 5 2 4 2 3 2 5" xfId="7166"/>
    <cellStyle name="Normal 5 2 4 2 3 2 5 2" xfId="14886"/>
    <cellStyle name="Normal 5 2 4 2 3 2 6" xfId="9096"/>
    <cellStyle name="Normal 5 2 4 2 3 3" xfId="1765"/>
    <cellStyle name="Normal 5 2 4 2 3 3 2" xfId="3698"/>
    <cellStyle name="Normal 5 2 4 2 3 3 2 2" xfId="11508"/>
    <cellStyle name="Normal 5 2 4 2 3 3 3" xfId="5718"/>
    <cellStyle name="Normal 5 2 4 2 3 3 3 2" xfId="13438"/>
    <cellStyle name="Normal 5 2 4 2 3 3 4" xfId="7648"/>
    <cellStyle name="Normal 5 2 4 2 3 3 4 2" xfId="15368"/>
    <cellStyle name="Normal 5 2 4 2 3 3 5" xfId="9578"/>
    <cellStyle name="Normal 5 2 4 2 3 4" xfId="2734"/>
    <cellStyle name="Normal 5 2 4 2 3 4 2" xfId="10544"/>
    <cellStyle name="Normal 5 2 4 2 3 5" xfId="4754"/>
    <cellStyle name="Normal 5 2 4 2 3 5 2" xfId="12474"/>
    <cellStyle name="Normal 5 2 4 2 3 6" xfId="6684"/>
    <cellStyle name="Normal 5 2 4 2 3 6 2" xfId="14404"/>
    <cellStyle name="Normal 5 2 4 2 3 7" xfId="8614"/>
    <cellStyle name="Normal 5 2 4 2 4" xfId="938"/>
    <cellStyle name="Normal 5 2 4 2 4 2" xfId="1926"/>
    <cellStyle name="Normal 5 2 4 2 4 2 2" xfId="3859"/>
    <cellStyle name="Normal 5 2 4 2 4 2 2 2" xfId="11669"/>
    <cellStyle name="Normal 5 2 4 2 4 2 3" xfId="5879"/>
    <cellStyle name="Normal 5 2 4 2 4 2 3 2" xfId="13599"/>
    <cellStyle name="Normal 5 2 4 2 4 2 4" xfId="7809"/>
    <cellStyle name="Normal 5 2 4 2 4 2 4 2" xfId="15529"/>
    <cellStyle name="Normal 5 2 4 2 4 2 5" xfId="9739"/>
    <cellStyle name="Normal 5 2 4 2 4 3" xfId="2895"/>
    <cellStyle name="Normal 5 2 4 2 4 3 2" xfId="10705"/>
    <cellStyle name="Normal 5 2 4 2 4 4" xfId="4915"/>
    <cellStyle name="Normal 5 2 4 2 4 4 2" xfId="12635"/>
    <cellStyle name="Normal 5 2 4 2 4 5" xfId="6845"/>
    <cellStyle name="Normal 5 2 4 2 4 5 2" xfId="14565"/>
    <cellStyle name="Normal 5 2 4 2 4 6" xfId="8775"/>
    <cellStyle name="Normal 5 2 4 2 5" xfId="1444"/>
    <cellStyle name="Normal 5 2 4 2 5 2" xfId="3377"/>
    <cellStyle name="Normal 5 2 4 2 5 2 2" xfId="11187"/>
    <cellStyle name="Normal 5 2 4 2 5 3" xfId="5397"/>
    <cellStyle name="Normal 5 2 4 2 5 3 2" xfId="13117"/>
    <cellStyle name="Normal 5 2 4 2 5 4" xfId="7327"/>
    <cellStyle name="Normal 5 2 4 2 5 4 2" xfId="15047"/>
    <cellStyle name="Normal 5 2 4 2 5 5" xfId="9257"/>
    <cellStyle name="Normal 5 2 4 2 6" xfId="2413"/>
    <cellStyle name="Normal 5 2 4 2 6 2" xfId="10223"/>
    <cellStyle name="Normal 5 2 4 2 7" xfId="4433"/>
    <cellStyle name="Normal 5 2 4 2 7 2" xfId="12153"/>
    <cellStyle name="Normal 5 2 4 2 8" xfId="6363"/>
    <cellStyle name="Normal 5 2 4 2 8 2" xfId="14083"/>
    <cellStyle name="Normal 5 2 4 2 9" xfId="8293"/>
    <cellStyle name="Normal 5 2 4 3" xfId="470"/>
    <cellStyle name="Normal 5 2 4 3 2" xfId="1018"/>
    <cellStyle name="Normal 5 2 4 3 2 2" xfId="2006"/>
    <cellStyle name="Normal 5 2 4 3 2 2 2" xfId="3939"/>
    <cellStyle name="Normal 5 2 4 3 2 2 2 2" xfId="11749"/>
    <cellStyle name="Normal 5 2 4 3 2 2 3" xfId="5959"/>
    <cellStyle name="Normal 5 2 4 3 2 2 3 2" xfId="13679"/>
    <cellStyle name="Normal 5 2 4 3 2 2 4" xfId="7889"/>
    <cellStyle name="Normal 5 2 4 3 2 2 4 2" xfId="15609"/>
    <cellStyle name="Normal 5 2 4 3 2 2 5" xfId="9819"/>
    <cellStyle name="Normal 5 2 4 3 2 3" xfId="2975"/>
    <cellStyle name="Normal 5 2 4 3 2 3 2" xfId="10785"/>
    <cellStyle name="Normal 5 2 4 3 2 4" xfId="4995"/>
    <cellStyle name="Normal 5 2 4 3 2 4 2" xfId="12715"/>
    <cellStyle name="Normal 5 2 4 3 2 5" xfId="6925"/>
    <cellStyle name="Normal 5 2 4 3 2 5 2" xfId="14645"/>
    <cellStyle name="Normal 5 2 4 3 2 6" xfId="8855"/>
    <cellStyle name="Normal 5 2 4 3 3" xfId="1524"/>
    <cellStyle name="Normal 5 2 4 3 3 2" xfId="3457"/>
    <cellStyle name="Normal 5 2 4 3 3 2 2" xfId="11267"/>
    <cellStyle name="Normal 5 2 4 3 3 3" xfId="5477"/>
    <cellStyle name="Normal 5 2 4 3 3 3 2" xfId="13197"/>
    <cellStyle name="Normal 5 2 4 3 3 4" xfId="7407"/>
    <cellStyle name="Normal 5 2 4 3 3 4 2" xfId="15127"/>
    <cellStyle name="Normal 5 2 4 3 3 5" xfId="9337"/>
    <cellStyle name="Normal 5 2 4 3 4" xfId="2493"/>
    <cellStyle name="Normal 5 2 4 3 4 2" xfId="10303"/>
    <cellStyle name="Normal 5 2 4 3 5" xfId="4513"/>
    <cellStyle name="Normal 5 2 4 3 5 2" xfId="12233"/>
    <cellStyle name="Normal 5 2 4 3 6" xfId="6443"/>
    <cellStyle name="Normal 5 2 4 3 6 2" xfId="14163"/>
    <cellStyle name="Normal 5 2 4 3 7" xfId="8373"/>
    <cellStyle name="Normal 5 2 4 4" xfId="632"/>
    <cellStyle name="Normal 5 2 4 4 2" xfId="1179"/>
    <cellStyle name="Normal 5 2 4 4 2 2" xfId="2166"/>
    <cellStyle name="Normal 5 2 4 4 2 2 2" xfId="4099"/>
    <cellStyle name="Normal 5 2 4 4 2 2 2 2" xfId="11909"/>
    <cellStyle name="Normal 5 2 4 4 2 2 3" xfId="6119"/>
    <cellStyle name="Normal 5 2 4 4 2 2 3 2" xfId="13839"/>
    <cellStyle name="Normal 5 2 4 4 2 2 4" xfId="8049"/>
    <cellStyle name="Normal 5 2 4 4 2 2 4 2" xfId="15769"/>
    <cellStyle name="Normal 5 2 4 4 2 2 5" xfId="9979"/>
    <cellStyle name="Normal 5 2 4 4 2 3" xfId="3136"/>
    <cellStyle name="Normal 5 2 4 4 2 3 2" xfId="10946"/>
    <cellStyle name="Normal 5 2 4 4 2 4" xfId="5156"/>
    <cellStyle name="Normal 5 2 4 4 2 4 2" xfId="12876"/>
    <cellStyle name="Normal 5 2 4 4 2 5" xfId="7086"/>
    <cellStyle name="Normal 5 2 4 4 2 5 2" xfId="14806"/>
    <cellStyle name="Normal 5 2 4 4 2 6" xfId="9016"/>
    <cellStyle name="Normal 5 2 4 4 3" xfId="1685"/>
    <cellStyle name="Normal 5 2 4 4 3 2" xfId="3618"/>
    <cellStyle name="Normal 5 2 4 4 3 2 2" xfId="11428"/>
    <cellStyle name="Normal 5 2 4 4 3 3" xfId="5638"/>
    <cellStyle name="Normal 5 2 4 4 3 3 2" xfId="13358"/>
    <cellStyle name="Normal 5 2 4 4 3 4" xfId="7568"/>
    <cellStyle name="Normal 5 2 4 4 3 4 2" xfId="15288"/>
    <cellStyle name="Normal 5 2 4 4 3 5" xfId="9498"/>
    <cellStyle name="Normal 5 2 4 4 4" xfId="2654"/>
    <cellStyle name="Normal 5 2 4 4 4 2" xfId="10464"/>
    <cellStyle name="Normal 5 2 4 4 5" xfId="4674"/>
    <cellStyle name="Normal 5 2 4 4 5 2" xfId="12394"/>
    <cellStyle name="Normal 5 2 4 4 6" xfId="6604"/>
    <cellStyle name="Normal 5 2 4 4 6 2" xfId="14324"/>
    <cellStyle name="Normal 5 2 4 4 7" xfId="8534"/>
    <cellStyle name="Normal 5 2 4 5" xfId="858"/>
    <cellStyle name="Normal 5 2 4 5 2" xfId="1846"/>
    <cellStyle name="Normal 5 2 4 5 2 2" xfId="3779"/>
    <cellStyle name="Normal 5 2 4 5 2 2 2" xfId="11589"/>
    <cellStyle name="Normal 5 2 4 5 2 3" xfId="5799"/>
    <cellStyle name="Normal 5 2 4 5 2 3 2" xfId="13519"/>
    <cellStyle name="Normal 5 2 4 5 2 4" xfId="7729"/>
    <cellStyle name="Normal 5 2 4 5 2 4 2" xfId="15449"/>
    <cellStyle name="Normal 5 2 4 5 2 5" xfId="9659"/>
    <cellStyle name="Normal 5 2 4 5 3" xfId="2815"/>
    <cellStyle name="Normal 5 2 4 5 3 2" xfId="10625"/>
    <cellStyle name="Normal 5 2 4 5 4" xfId="4835"/>
    <cellStyle name="Normal 5 2 4 5 4 2" xfId="12555"/>
    <cellStyle name="Normal 5 2 4 5 5" xfId="6765"/>
    <cellStyle name="Normal 5 2 4 5 5 2" xfId="14485"/>
    <cellStyle name="Normal 5 2 4 5 6" xfId="8695"/>
    <cellStyle name="Normal 5 2 4 6" xfId="1364"/>
    <cellStyle name="Normal 5 2 4 6 2" xfId="3297"/>
    <cellStyle name="Normal 5 2 4 6 2 2" xfId="11107"/>
    <cellStyle name="Normal 5 2 4 6 3" xfId="5317"/>
    <cellStyle name="Normal 5 2 4 6 3 2" xfId="13037"/>
    <cellStyle name="Normal 5 2 4 6 4" xfId="7247"/>
    <cellStyle name="Normal 5 2 4 6 4 2" xfId="14967"/>
    <cellStyle name="Normal 5 2 4 6 5" xfId="9177"/>
    <cellStyle name="Normal 5 2 4 7" xfId="2333"/>
    <cellStyle name="Normal 5 2 4 7 2" xfId="10143"/>
    <cellStyle name="Normal 5 2 4 8" xfId="4353"/>
    <cellStyle name="Normal 5 2 4 8 2" xfId="12073"/>
    <cellStyle name="Normal 5 2 4 9" xfId="6283"/>
    <cellStyle name="Normal 5 2 4 9 2" xfId="14003"/>
    <cellStyle name="Normal 5 2 5" xfId="350"/>
    <cellStyle name="Normal 5 2 5 2" xfId="510"/>
    <cellStyle name="Normal 5 2 5 2 2" xfId="1058"/>
    <cellStyle name="Normal 5 2 5 2 2 2" xfId="2046"/>
    <cellStyle name="Normal 5 2 5 2 2 2 2" xfId="3979"/>
    <cellStyle name="Normal 5 2 5 2 2 2 2 2" xfId="11789"/>
    <cellStyle name="Normal 5 2 5 2 2 2 3" xfId="5999"/>
    <cellStyle name="Normal 5 2 5 2 2 2 3 2" xfId="13719"/>
    <cellStyle name="Normal 5 2 5 2 2 2 4" xfId="7929"/>
    <cellStyle name="Normal 5 2 5 2 2 2 4 2" xfId="15649"/>
    <cellStyle name="Normal 5 2 5 2 2 2 5" xfId="9859"/>
    <cellStyle name="Normal 5 2 5 2 2 3" xfId="3015"/>
    <cellStyle name="Normal 5 2 5 2 2 3 2" xfId="10825"/>
    <cellStyle name="Normal 5 2 5 2 2 4" xfId="5035"/>
    <cellStyle name="Normal 5 2 5 2 2 4 2" xfId="12755"/>
    <cellStyle name="Normal 5 2 5 2 2 5" xfId="6965"/>
    <cellStyle name="Normal 5 2 5 2 2 5 2" xfId="14685"/>
    <cellStyle name="Normal 5 2 5 2 2 6" xfId="8895"/>
    <cellStyle name="Normal 5 2 5 2 3" xfId="1564"/>
    <cellStyle name="Normal 5 2 5 2 3 2" xfId="3497"/>
    <cellStyle name="Normal 5 2 5 2 3 2 2" xfId="11307"/>
    <cellStyle name="Normal 5 2 5 2 3 3" xfId="5517"/>
    <cellStyle name="Normal 5 2 5 2 3 3 2" xfId="13237"/>
    <cellStyle name="Normal 5 2 5 2 3 4" xfId="7447"/>
    <cellStyle name="Normal 5 2 5 2 3 4 2" xfId="15167"/>
    <cellStyle name="Normal 5 2 5 2 3 5" xfId="9377"/>
    <cellStyle name="Normal 5 2 5 2 4" xfId="2533"/>
    <cellStyle name="Normal 5 2 5 2 4 2" xfId="10343"/>
    <cellStyle name="Normal 5 2 5 2 5" xfId="4553"/>
    <cellStyle name="Normal 5 2 5 2 5 2" xfId="12273"/>
    <cellStyle name="Normal 5 2 5 2 6" xfId="6483"/>
    <cellStyle name="Normal 5 2 5 2 6 2" xfId="14203"/>
    <cellStyle name="Normal 5 2 5 2 7" xfId="8413"/>
    <cellStyle name="Normal 5 2 5 3" xfId="672"/>
    <cellStyle name="Normal 5 2 5 3 2" xfId="1219"/>
    <cellStyle name="Normal 5 2 5 3 2 2" xfId="2206"/>
    <cellStyle name="Normal 5 2 5 3 2 2 2" xfId="4139"/>
    <cellStyle name="Normal 5 2 5 3 2 2 2 2" xfId="11949"/>
    <cellStyle name="Normal 5 2 5 3 2 2 3" xfId="6159"/>
    <cellStyle name="Normal 5 2 5 3 2 2 3 2" xfId="13879"/>
    <cellStyle name="Normal 5 2 5 3 2 2 4" xfId="8089"/>
    <cellStyle name="Normal 5 2 5 3 2 2 4 2" xfId="15809"/>
    <cellStyle name="Normal 5 2 5 3 2 2 5" xfId="10019"/>
    <cellStyle name="Normal 5 2 5 3 2 3" xfId="3176"/>
    <cellStyle name="Normal 5 2 5 3 2 3 2" xfId="10986"/>
    <cellStyle name="Normal 5 2 5 3 2 4" xfId="5196"/>
    <cellStyle name="Normal 5 2 5 3 2 4 2" xfId="12916"/>
    <cellStyle name="Normal 5 2 5 3 2 5" xfId="7126"/>
    <cellStyle name="Normal 5 2 5 3 2 5 2" xfId="14846"/>
    <cellStyle name="Normal 5 2 5 3 2 6" xfId="9056"/>
    <cellStyle name="Normal 5 2 5 3 3" xfId="1725"/>
    <cellStyle name="Normal 5 2 5 3 3 2" xfId="3658"/>
    <cellStyle name="Normal 5 2 5 3 3 2 2" xfId="11468"/>
    <cellStyle name="Normal 5 2 5 3 3 3" xfId="5678"/>
    <cellStyle name="Normal 5 2 5 3 3 3 2" xfId="13398"/>
    <cellStyle name="Normal 5 2 5 3 3 4" xfId="7608"/>
    <cellStyle name="Normal 5 2 5 3 3 4 2" xfId="15328"/>
    <cellStyle name="Normal 5 2 5 3 3 5" xfId="9538"/>
    <cellStyle name="Normal 5 2 5 3 4" xfId="2694"/>
    <cellStyle name="Normal 5 2 5 3 4 2" xfId="10504"/>
    <cellStyle name="Normal 5 2 5 3 5" xfId="4714"/>
    <cellStyle name="Normal 5 2 5 3 5 2" xfId="12434"/>
    <cellStyle name="Normal 5 2 5 3 6" xfId="6644"/>
    <cellStyle name="Normal 5 2 5 3 6 2" xfId="14364"/>
    <cellStyle name="Normal 5 2 5 3 7" xfId="8574"/>
    <cellStyle name="Normal 5 2 5 4" xfId="898"/>
    <cellStyle name="Normal 5 2 5 4 2" xfId="1886"/>
    <cellStyle name="Normal 5 2 5 4 2 2" xfId="3819"/>
    <cellStyle name="Normal 5 2 5 4 2 2 2" xfId="11629"/>
    <cellStyle name="Normal 5 2 5 4 2 3" xfId="5839"/>
    <cellStyle name="Normal 5 2 5 4 2 3 2" xfId="13559"/>
    <cellStyle name="Normal 5 2 5 4 2 4" xfId="7769"/>
    <cellStyle name="Normal 5 2 5 4 2 4 2" xfId="15489"/>
    <cellStyle name="Normal 5 2 5 4 2 5" xfId="9699"/>
    <cellStyle name="Normal 5 2 5 4 3" xfId="2855"/>
    <cellStyle name="Normal 5 2 5 4 3 2" xfId="10665"/>
    <cellStyle name="Normal 5 2 5 4 4" xfId="4875"/>
    <cellStyle name="Normal 5 2 5 4 4 2" xfId="12595"/>
    <cellStyle name="Normal 5 2 5 4 5" xfId="6805"/>
    <cellStyle name="Normal 5 2 5 4 5 2" xfId="14525"/>
    <cellStyle name="Normal 5 2 5 4 6" xfId="8735"/>
    <cellStyle name="Normal 5 2 5 5" xfId="1404"/>
    <cellStyle name="Normal 5 2 5 5 2" xfId="3337"/>
    <cellStyle name="Normal 5 2 5 5 2 2" xfId="11147"/>
    <cellStyle name="Normal 5 2 5 5 3" xfId="5357"/>
    <cellStyle name="Normal 5 2 5 5 3 2" xfId="13077"/>
    <cellStyle name="Normal 5 2 5 5 4" xfId="7287"/>
    <cellStyle name="Normal 5 2 5 5 4 2" xfId="15007"/>
    <cellStyle name="Normal 5 2 5 5 5" xfId="9217"/>
    <cellStyle name="Normal 5 2 5 6" xfId="2373"/>
    <cellStyle name="Normal 5 2 5 6 2" xfId="10183"/>
    <cellStyle name="Normal 5 2 5 7" xfId="4393"/>
    <cellStyle name="Normal 5 2 5 7 2" xfId="12113"/>
    <cellStyle name="Normal 5 2 5 8" xfId="6323"/>
    <cellStyle name="Normal 5 2 5 8 2" xfId="14043"/>
    <cellStyle name="Normal 5 2 5 9" xfId="8253"/>
    <cellStyle name="Normal 5 2 6" xfId="430"/>
    <cellStyle name="Normal 5 2 6 2" xfId="978"/>
    <cellStyle name="Normal 5 2 6 2 2" xfId="1966"/>
    <cellStyle name="Normal 5 2 6 2 2 2" xfId="3899"/>
    <cellStyle name="Normal 5 2 6 2 2 2 2" xfId="11709"/>
    <cellStyle name="Normal 5 2 6 2 2 3" xfId="5919"/>
    <cellStyle name="Normal 5 2 6 2 2 3 2" xfId="13639"/>
    <cellStyle name="Normal 5 2 6 2 2 4" xfId="7849"/>
    <cellStyle name="Normal 5 2 6 2 2 4 2" xfId="15569"/>
    <cellStyle name="Normal 5 2 6 2 2 5" xfId="9779"/>
    <cellStyle name="Normal 5 2 6 2 3" xfId="2935"/>
    <cellStyle name="Normal 5 2 6 2 3 2" xfId="10745"/>
    <cellStyle name="Normal 5 2 6 2 4" xfId="4955"/>
    <cellStyle name="Normal 5 2 6 2 4 2" xfId="12675"/>
    <cellStyle name="Normal 5 2 6 2 5" xfId="6885"/>
    <cellStyle name="Normal 5 2 6 2 5 2" xfId="14605"/>
    <cellStyle name="Normal 5 2 6 2 6" xfId="8815"/>
    <cellStyle name="Normal 5 2 6 3" xfId="1484"/>
    <cellStyle name="Normal 5 2 6 3 2" xfId="3417"/>
    <cellStyle name="Normal 5 2 6 3 2 2" xfId="11227"/>
    <cellStyle name="Normal 5 2 6 3 3" xfId="5437"/>
    <cellStyle name="Normal 5 2 6 3 3 2" xfId="13157"/>
    <cellStyle name="Normal 5 2 6 3 4" xfId="7367"/>
    <cellStyle name="Normal 5 2 6 3 4 2" xfId="15087"/>
    <cellStyle name="Normal 5 2 6 3 5" xfId="9297"/>
    <cellStyle name="Normal 5 2 6 4" xfId="2453"/>
    <cellStyle name="Normal 5 2 6 4 2" xfId="10263"/>
    <cellStyle name="Normal 5 2 6 5" xfId="4473"/>
    <cellStyle name="Normal 5 2 6 5 2" xfId="12193"/>
    <cellStyle name="Normal 5 2 6 6" xfId="6403"/>
    <cellStyle name="Normal 5 2 6 6 2" xfId="14123"/>
    <cellStyle name="Normal 5 2 6 7" xfId="8333"/>
    <cellStyle name="Normal 5 2 7" xfId="592"/>
    <cellStyle name="Normal 5 2 7 2" xfId="1139"/>
    <cellStyle name="Normal 5 2 7 2 2" xfId="2126"/>
    <cellStyle name="Normal 5 2 7 2 2 2" xfId="4059"/>
    <cellStyle name="Normal 5 2 7 2 2 2 2" xfId="11869"/>
    <cellStyle name="Normal 5 2 7 2 2 3" xfId="6079"/>
    <cellStyle name="Normal 5 2 7 2 2 3 2" xfId="13799"/>
    <cellStyle name="Normal 5 2 7 2 2 4" xfId="8009"/>
    <cellStyle name="Normal 5 2 7 2 2 4 2" xfId="15729"/>
    <cellStyle name="Normal 5 2 7 2 2 5" xfId="9939"/>
    <cellStyle name="Normal 5 2 7 2 3" xfId="3096"/>
    <cellStyle name="Normal 5 2 7 2 3 2" xfId="10906"/>
    <cellStyle name="Normal 5 2 7 2 4" xfId="5116"/>
    <cellStyle name="Normal 5 2 7 2 4 2" xfId="12836"/>
    <cellStyle name="Normal 5 2 7 2 5" xfId="7046"/>
    <cellStyle name="Normal 5 2 7 2 5 2" xfId="14766"/>
    <cellStyle name="Normal 5 2 7 2 6" xfId="8976"/>
    <cellStyle name="Normal 5 2 7 3" xfId="1645"/>
    <cellStyle name="Normal 5 2 7 3 2" xfId="3578"/>
    <cellStyle name="Normal 5 2 7 3 2 2" xfId="11388"/>
    <cellStyle name="Normal 5 2 7 3 3" xfId="5598"/>
    <cellStyle name="Normal 5 2 7 3 3 2" xfId="13318"/>
    <cellStyle name="Normal 5 2 7 3 4" xfId="7528"/>
    <cellStyle name="Normal 5 2 7 3 4 2" xfId="15248"/>
    <cellStyle name="Normal 5 2 7 3 5" xfId="9458"/>
    <cellStyle name="Normal 5 2 7 4" xfId="2614"/>
    <cellStyle name="Normal 5 2 7 4 2" xfId="10424"/>
    <cellStyle name="Normal 5 2 7 5" xfId="4634"/>
    <cellStyle name="Normal 5 2 7 5 2" xfId="12354"/>
    <cellStyle name="Normal 5 2 7 6" xfId="6564"/>
    <cellStyle name="Normal 5 2 7 6 2" xfId="14284"/>
    <cellStyle name="Normal 5 2 7 7" xfId="8494"/>
    <cellStyle name="Normal 5 2 8" xfId="804"/>
    <cellStyle name="Normal 5 2 8 2" xfId="1806"/>
    <cellStyle name="Normal 5 2 8 2 2" xfId="3739"/>
    <cellStyle name="Normal 5 2 8 2 2 2" xfId="11549"/>
    <cellStyle name="Normal 5 2 8 2 3" xfId="5759"/>
    <cellStyle name="Normal 5 2 8 2 3 2" xfId="13479"/>
    <cellStyle name="Normal 5 2 8 2 4" xfId="7689"/>
    <cellStyle name="Normal 5 2 8 2 4 2" xfId="15409"/>
    <cellStyle name="Normal 5 2 8 2 5" xfId="9619"/>
    <cellStyle name="Normal 5 2 8 3" xfId="2775"/>
    <cellStyle name="Normal 5 2 8 3 2" xfId="10585"/>
    <cellStyle name="Normal 5 2 8 4" xfId="4795"/>
    <cellStyle name="Normal 5 2 8 4 2" xfId="12515"/>
    <cellStyle name="Normal 5 2 8 5" xfId="6725"/>
    <cellStyle name="Normal 5 2 8 5 2" xfId="14445"/>
    <cellStyle name="Normal 5 2 8 6" xfId="8655"/>
    <cellStyle name="Normal 5 2 9" xfId="1324"/>
    <cellStyle name="Normal 5 2 9 2" xfId="3257"/>
    <cellStyle name="Normal 5 2 9 2 2" xfId="11067"/>
    <cellStyle name="Normal 5 2 9 3" xfId="5277"/>
    <cellStyle name="Normal 5 2 9 3 2" xfId="12997"/>
    <cellStyle name="Normal 5 2 9 4" xfId="7207"/>
    <cellStyle name="Normal 5 2 9 4 2" xfId="14927"/>
    <cellStyle name="Normal 5 2 9 5" xfId="9137"/>
    <cellStyle name="Normal 5 3" xfId="223"/>
    <cellStyle name="Normal 5 3 10" xfId="4321"/>
    <cellStyle name="Normal 5 3 10 2" xfId="12041"/>
    <cellStyle name="Normal 5 3 11" xfId="6251"/>
    <cellStyle name="Normal 5 3 11 2" xfId="13971"/>
    <cellStyle name="Normal 5 3 12" xfId="8181"/>
    <cellStyle name="Normal 5 3 2" xfId="253"/>
    <cellStyle name="Normal 5 3 2 10" xfId="6271"/>
    <cellStyle name="Normal 5 3 2 10 2" xfId="13991"/>
    <cellStyle name="Normal 5 3 2 11" xfId="8201"/>
    <cellStyle name="Normal 5 3 2 2" xfId="338"/>
    <cellStyle name="Normal 5 3 2 2 10" xfId="8241"/>
    <cellStyle name="Normal 5 3 2 2 2" xfId="418"/>
    <cellStyle name="Normal 5 3 2 2 2 2" xfId="578"/>
    <cellStyle name="Normal 5 3 2 2 2 2 2" xfId="1126"/>
    <cellStyle name="Normal 5 3 2 2 2 2 2 2" xfId="2114"/>
    <cellStyle name="Normal 5 3 2 2 2 2 2 2 2" xfId="4047"/>
    <cellStyle name="Normal 5 3 2 2 2 2 2 2 2 2" xfId="11857"/>
    <cellStyle name="Normal 5 3 2 2 2 2 2 2 3" xfId="6067"/>
    <cellStyle name="Normal 5 3 2 2 2 2 2 2 3 2" xfId="13787"/>
    <cellStyle name="Normal 5 3 2 2 2 2 2 2 4" xfId="7997"/>
    <cellStyle name="Normal 5 3 2 2 2 2 2 2 4 2" xfId="15717"/>
    <cellStyle name="Normal 5 3 2 2 2 2 2 2 5" xfId="9927"/>
    <cellStyle name="Normal 5 3 2 2 2 2 2 3" xfId="3083"/>
    <cellStyle name="Normal 5 3 2 2 2 2 2 3 2" xfId="10893"/>
    <cellStyle name="Normal 5 3 2 2 2 2 2 4" xfId="5103"/>
    <cellStyle name="Normal 5 3 2 2 2 2 2 4 2" xfId="12823"/>
    <cellStyle name="Normal 5 3 2 2 2 2 2 5" xfId="7033"/>
    <cellStyle name="Normal 5 3 2 2 2 2 2 5 2" xfId="14753"/>
    <cellStyle name="Normal 5 3 2 2 2 2 2 6" xfId="8963"/>
    <cellStyle name="Normal 5 3 2 2 2 2 3" xfId="1632"/>
    <cellStyle name="Normal 5 3 2 2 2 2 3 2" xfId="3565"/>
    <cellStyle name="Normal 5 3 2 2 2 2 3 2 2" xfId="11375"/>
    <cellStyle name="Normal 5 3 2 2 2 2 3 3" xfId="5585"/>
    <cellStyle name="Normal 5 3 2 2 2 2 3 3 2" xfId="13305"/>
    <cellStyle name="Normal 5 3 2 2 2 2 3 4" xfId="7515"/>
    <cellStyle name="Normal 5 3 2 2 2 2 3 4 2" xfId="15235"/>
    <cellStyle name="Normal 5 3 2 2 2 2 3 5" xfId="9445"/>
    <cellStyle name="Normal 5 3 2 2 2 2 4" xfId="2601"/>
    <cellStyle name="Normal 5 3 2 2 2 2 4 2" xfId="10411"/>
    <cellStyle name="Normal 5 3 2 2 2 2 5" xfId="4621"/>
    <cellStyle name="Normal 5 3 2 2 2 2 5 2" xfId="12341"/>
    <cellStyle name="Normal 5 3 2 2 2 2 6" xfId="6551"/>
    <cellStyle name="Normal 5 3 2 2 2 2 6 2" xfId="14271"/>
    <cellStyle name="Normal 5 3 2 2 2 2 7" xfId="8481"/>
    <cellStyle name="Normal 5 3 2 2 2 3" xfId="740"/>
    <cellStyle name="Normal 5 3 2 2 2 3 2" xfId="1287"/>
    <cellStyle name="Normal 5 3 2 2 2 3 2 2" xfId="2274"/>
    <cellStyle name="Normal 5 3 2 2 2 3 2 2 2" xfId="4207"/>
    <cellStyle name="Normal 5 3 2 2 2 3 2 2 2 2" xfId="12017"/>
    <cellStyle name="Normal 5 3 2 2 2 3 2 2 3" xfId="6227"/>
    <cellStyle name="Normal 5 3 2 2 2 3 2 2 3 2" xfId="13947"/>
    <cellStyle name="Normal 5 3 2 2 2 3 2 2 4" xfId="8157"/>
    <cellStyle name="Normal 5 3 2 2 2 3 2 2 4 2" xfId="15877"/>
    <cellStyle name="Normal 5 3 2 2 2 3 2 2 5" xfId="10087"/>
    <cellStyle name="Normal 5 3 2 2 2 3 2 3" xfId="3244"/>
    <cellStyle name="Normal 5 3 2 2 2 3 2 3 2" xfId="11054"/>
    <cellStyle name="Normal 5 3 2 2 2 3 2 4" xfId="5264"/>
    <cellStyle name="Normal 5 3 2 2 2 3 2 4 2" xfId="12984"/>
    <cellStyle name="Normal 5 3 2 2 2 3 2 5" xfId="7194"/>
    <cellStyle name="Normal 5 3 2 2 2 3 2 5 2" xfId="14914"/>
    <cellStyle name="Normal 5 3 2 2 2 3 2 6" xfId="9124"/>
    <cellStyle name="Normal 5 3 2 2 2 3 3" xfId="1793"/>
    <cellStyle name="Normal 5 3 2 2 2 3 3 2" xfId="3726"/>
    <cellStyle name="Normal 5 3 2 2 2 3 3 2 2" xfId="11536"/>
    <cellStyle name="Normal 5 3 2 2 2 3 3 3" xfId="5746"/>
    <cellStyle name="Normal 5 3 2 2 2 3 3 3 2" xfId="13466"/>
    <cellStyle name="Normal 5 3 2 2 2 3 3 4" xfId="7676"/>
    <cellStyle name="Normal 5 3 2 2 2 3 3 4 2" xfId="15396"/>
    <cellStyle name="Normal 5 3 2 2 2 3 3 5" xfId="9606"/>
    <cellStyle name="Normal 5 3 2 2 2 3 4" xfId="2762"/>
    <cellStyle name="Normal 5 3 2 2 2 3 4 2" xfId="10572"/>
    <cellStyle name="Normal 5 3 2 2 2 3 5" xfId="4782"/>
    <cellStyle name="Normal 5 3 2 2 2 3 5 2" xfId="12502"/>
    <cellStyle name="Normal 5 3 2 2 2 3 6" xfId="6712"/>
    <cellStyle name="Normal 5 3 2 2 2 3 6 2" xfId="14432"/>
    <cellStyle name="Normal 5 3 2 2 2 3 7" xfId="8642"/>
    <cellStyle name="Normal 5 3 2 2 2 4" xfId="966"/>
    <cellStyle name="Normal 5 3 2 2 2 4 2" xfId="1954"/>
    <cellStyle name="Normal 5 3 2 2 2 4 2 2" xfId="3887"/>
    <cellStyle name="Normal 5 3 2 2 2 4 2 2 2" xfId="11697"/>
    <cellStyle name="Normal 5 3 2 2 2 4 2 3" xfId="5907"/>
    <cellStyle name="Normal 5 3 2 2 2 4 2 3 2" xfId="13627"/>
    <cellStyle name="Normal 5 3 2 2 2 4 2 4" xfId="7837"/>
    <cellStyle name="Normal 5 3 2 2 2 4 2 4 2" xfId="15557"/>
    <cellStyle name="Normal 5 3 2 2 2 4 2 5" xfId="9767"/>
    <cellStyle name="Normal 5 3 2 2 2 4 3" xfId="2923"/>
    <cellStyle name="Normal 5 3 2 2 2 4 3 2" xfId="10733"/>
    <cellStyle name="Normal 5 3 2 2 2 4 4" xfId="4943"/>
    <cellStyle name="Normal 5 3 2 2 2 4 4 2" xfId="12663"/>
    <cellStyle name="Normal 5 3 2 2 2 4 5" xfId="6873"/>
    <cellStyle name="Normal 5 3 2 2 2 4 5 2" xfId="14593"/>
    <cellStyle name="Normal 5 3 2 2 2 4 6" xfId="8803"/>
    <cellStyle name="Normal 5 3 2 2 2 5" xfId="1472"/>
    <cellStyle name="Normal 5 3 2 2 2 5 2" xfId="3405"/>
    <cellStyle name="Normal 5 3 2 2 2 5 2 2" xfId="11215"/>
    <cellStyle name="Normal 5 3 2 2 2 5 3" xfId="5425"/>
    <cellStyle name="Normal 5 3 2 2 2 5 3 2" xfId="13145"/>
    <cellStyle name="Normal 5 3 2 2 2 5 4" xfId="7355"/>
    <cellStyle name="Normal 5 3 2 2 2 5 4 2" xfId="15075"/>
    <cellStyle name="Normal 5 3 2 2 2 5 5" xfId="9285"/>
    <cellStyle name="Normal 5 3 2 2 2 6" xfId="2441"/>
    <cellStyle name="Normal 5 3 2 2 2 6 2" xfId="10251"/>
    <cellStyle name="Normal 5 3 2 2 2 7" xfId="4461"/>
    <cellStyle name="Normal 5 3 2 2 2 7 2" xfId="12181"/>
    <cellStyle name="Normal 5 3 2 2 2 8" xfId="6391"/>
    <cellStyle name="Normal 5 3 2 2 2 8 2" xfId="14111"/>
    <cellStyle name="Normal 5 3 2 2 2 9" xfId="8321"/>
    <cellStyle name="Normal 5 3 2 2 3" xfId="498"/>
    <cellStyle name="Normal 5 3 2 2 3 2" xfId="1046"/>
    <cellStyle name="Normal 5 3 2 2 3 2 2" xfId="2034"/>
    <cellStyle name="Normal 5 3 2 2 3 2 2 2" xfId="3967"/>
    <cellStyle name="Normal 5 3 2 2 3 2 2 2 2" xfId="11777"/>
    <cellStyle name="Normal 5 3 2 2 3 2 2 3" xfId="5987"/>
    <cellStyle name="Normal 5 3 2 2 3 2 2 3 2" xfId="13707"/>
    <cellStyle name="Normal 5 3 2 2 3 2 2 4" xfId="7917"/>
    <cellStyle name="Normal 5 3 2 2 3 2 2 4 2" xfId="15637"/>
    <cellStyle name="Normal 5 3 2 2 3 2 2 5" xfId="9847"/>
    <cellStyle name="Normal 5 3 2 2 3 2 3" xfId="3003"/>
    <cellStyle name="Normal 5 3 2 2 3 2 3 2" xfId="10813"/>
    <cellStyle name="Normal 5 3 2 2 3 2 4" xfId="5023"/>
    <cellStyle name="Normal 5 3 2 2 3 2 4 2" xfId="12743"/>
    <cellStyle name="Normal 5 3 2 2 3 2 5" xfId="6953"/>
    <cellStyle name="Normal 5 3 2 2 3 2 5 2" xfId="14673"/>
    <cellStyle name="Normal 5 3 2 2 3 2 6" xfId="8883"/>
    <cellStyle name="Normal 5 3 2 2 3 3" xfId="1552"/>
    <cellStyle name="Normal 5 3 2 2 3 3 2" xfId="3485"/>
    <cellStyle name="Normal 5 3 2 2 3 3 2 2" xfId="11295"/>
    <cellStyle name="Normal 5 3 2 2 3 3 3" xfId="5505"/>
    <cellStyle name="Normal 5 3 2 2 3 3 3 2" xfId="13225"/>
    <cellStyle name="Normal 5 3 2 2 3 3 4" xfId="7435"/>
    <cellStyle name="Normal 5 3 2 2 3 3 4 2" xfId="15155"/>
    <cellStyle name="Normal 5 3 2 2 3 3 5" xfId="9365"/>
    <cellStyle name="Normal 5 3 2 2 3 4" xfId="2521"/>
    <cellStyle name="Normal 5 3 2 2 3 4 2" xfId="10331"/>
    <cellStyle name="Normal 5 3 2 2 3 5" xfId="4541"/>
    <cellStyle name="Normal 5 3 2 2 3 5 2" xfId="12261"/>
    <cellStyle name="Normal 5 3 2 2 3 6" xfId="6471"/>
    <cellStyle name="Normal 5 3 2 2 3 6 2" xfId="14191"/>
    <cellStyle name="Normal 5 3 2 2 3 7" xfId="8401"/>
    <cellStyle name="Normal 5 3 2 2 4" xfId="660"/>
    <cellStyle name="Normal 5 3 2 2 4 2" xfId="1207"/>
    <cellStyle name="Normal 5 3 2 2 4 2 2" xfId="2194"/>
    <cellStyle name="Normal 5 3 2 2 4 2 2 2" xfId="4127"/>
    <cellStyle name="Normal 5 3 2 2 4 2 2 2 2" xfId="11937"/>
    <cellStyle name="Normal 5 3 2 2 4 2 2 3" xfId="6147"/>
    <cellStyle name="Normal 5 3 2 2 4 2 2 3 2" xfId="13867"/>
    <cellStyle name="Normal 5 3 2 2 4 2 2 4" xfId="8077"/>
    <cellStyle name="Normal 5 3 2 2 4 2 2 4 2" xfId="15797"/>
    <cellStyle name="Normal 5 3 2 2 4 2 2 5" xfId="10007"/>
    <cellStyle name="Normal 5 3 2 2 4 2 3" xfId="3164"/>
    <cellStyle name="Normal 5 3 2 2 4 2 3 2" xfId="10974"/>
    <cellStyle name="Normal 5 3 2 2 4 2 4" xfId="5184"/>
    <cellStyle name="Normal 5 3 2 2 4 2 4 2" xfId="12904"/>
    <cellStyle name="Normal 5 3 2 2 4 2 5" xfId="7114"/>
    <cellStyle name="Normal 5 3 2 2 4 2 5 2" xfId="14834"/>
    <cellStyle name="Normal 5 3 2 2 4 2 6" xfId="9044"/>
    <cellStyle name="Normal 5 3 2 2 4 3" xfId="1713"/>
    <cellStyle name="Normal 5 3 2 2 4 3 2" xfId="3646"/>
    <cellStyle name="Normal 5 3 2 2 4 3 2 2" xfId="11456"/>
    <cellStyle name="Normal 5 3 2 2 4 3 3" xfId="5666"/>
    <cellStyle name="Normal 5 3 2 2 4 3 3 2" xfId="13386"/>
    <cellStyle name="Normal 5 3 2 2 4 3 4" xfId="7596"/>
    <cellStyle name="Normal 5 3 2 2 4 3 4 2" xfId="15316"/>
    <cellStyle name="Normal 5 3 2 2 4 3 5" xfId="9526"/>
    <cellStyle name="Normal 5 3 2 2 4 4" xfId="2682"/>
    <cellStyle name="Normal 5 3 2 2 4 4 2" xfId="10492"/>
    <cellStyle name="Normal 5 3 2 2 4 5" xfId="4702"/>
    <cellStyle name="Normal 5 3 2 2 4 5 2" xfId="12422"/>
    <cellStyle name="Normal 5 3 2 2 4 6" xfId="6632"/>
    <cellStyle name="Normal 5 3 2 2 4 6 2" xfId="14352"/>
    <cellStyle name="Normal 5 3 2 2 4 7" xfId="8562"/>
    <cellStyle name="Normal 5 3 2 2 5" xfId="886"/>
    <cellStyle name="Normal 5 3 2 2 5 2" xfId="1874"/>
    <cellStyle name="Normal 5 3 2 2 5 2 2" xfId="3807"/>
    <cellStyle name="Normal 5 3 2 2 5 2 2 2" xfId="11617"/>
    <cellStyle name="Normal 5 3 2 2 5 2 3" xfId="5827"/>
    <cellStyle name="Normal 5 3 2 2 5 2 3 2" xfId="13547"/>
    <cellStyle name="Normal 5 3 2 2 5 2 4" xfId="7757"/>
    <cellStyle name="Normal 5 3 2 2 5 2 4 2" xfId="15477"/>
    <cellStyle name="Normal 5 3 2 2 5 2 5" xfId="9687"/>
    <cellStyle name="Normal 5 3 2 2 5 3" xfId="2843"/>
    <cellStyle name="Normal 5 3 2 2 5 3 2" xfId="10653"/>
    <cellStyle name="Normal 5 3 2 2 5 4" xfId="4863"/>
    <cellStyle name="Normal 5 3 2 2 5 4 2" xfId="12583"/>
    <cellStyle name="Normal 5 3 2 2 5 5" xfId="6793"/>
    <cellStyle name="Normal 5 3 2 2 5 5 2" xfId="14513"/>
    <cellStyle name="Normal 5 3 2 2 5 6" xfId="8723"/>
    <cellStyle name="Normal 5 3 2 2 6" xfId="1392"/>
    <cellStyle name="Normal 5 3 2 2 6 2" xfId="3325"/>
    <cellStyle name="Normal 5 3 2 2 6 2 2" xfId="11135"/>
    <cellStyle name="Normal 5 3 2 2 6 3" xfId="5345"/>
    <cellStyle name="Normal 5 3 2 2 6 3 2" xfId="13065"/>
    <cellStyle name="Normal 5 3 2 2 6 4" xfId="7275"/>
    <cellStyle name="Normal 5 3 2 2 6 4 2" xfId="14995"/>
    <cellStyle name="Normal 5 3 2 2 6 5" xfId="9205"/>
    <cellStyle name="Normal 5 3 2 2 7" xfId="2361"/>
    <cellStyle name="Normal 5 3 2 2 7 2" xfId="10171"/>
    <cellStyle name="Normal 5 3 2 2 8" xfId="4381"/>
    <cellStyle name="Normal 5 3 2 2 8 2" xfId="12101"/>
    <cellStyle name="Normal 5 3 2 2 9" xfId="6311"/>
    <cellStyle name="Normal 5 3 2 2 9 2" xfId="14031"/>
    <cellStyle name="Normal 5 3 2 3" xfId="378"/>
    <cellStyle name="Normal 5 3 2 3 2" xfId="538"/>
    <cellStyle name="Normal 5 3 2 3 2 2" xfId="1086"/>
    <cellStyle name="Normal 5 3 2 3 2 2 2" xfId="2074"/>
    <cellStyle name="Normal 5 3 2 3 2 2 2 2" xfId="4007"/>
    <cellStyle name="Normal 5 3 2 3 2 2 2 2 2" xfId="11817"/>
    <cellStyle name="Normal 5 3 2 3 2 2 2 3" xfId="6027"/>
    <cellStyle name="Normal 5 3 2 3 2 2 2 3 2" xfId="13747"/>
    <cellStyle name="Normal 5 3 2 3 2 2 2 4" xfId="7957"/>
    <cellStyle name="Normal 5 3 2 3 2 2 2 4 2" xfId="15677"/>
    <cellStyle name="Normal 5 3 2 3 2 2 2 5" xfId="9887"/>
    <cellStyle name="Normal 5 3 2 3 2 2 3" xfId="3043"/>
    <cellStyle name="Normal 5 3 2 3 2 2 3 2" xfId="10853"/>
    <cellStyle name="Normal 5 3 2 3 2 2 4" xfId="5063"/>
    <cellStyle name="Normal 5 3 2 3 2 2 4 2" xfId="12783"/>
    <cellStyle name="Normal 5 3 2 3 2 2 5" xfId="6993"/>
    <cellStyle name="Normal 5 3 2 3 2 2 5 2" xfId="14713"/>
    <cellStyle name="Normal 5 3 2 3 2 2 6" xfId="8923"/>
    <cellStyle name="Normal 5 3 2 3 2 3" xfId="1592"/>
    <cellStyle name="Normal 5 3 2 3 2 3 2" xfId="3525"/>
    <cellStyle name="Normal 5 3 2 3 2 3 2 2" xfId="11335"/>
    <cellStyle name="Normal 5 3 2 3 2 3 3" xfId="5545"/>
    <cellStyle name="Normal 5 3 2 3 2 3 3 2" xfId="13265"/>
    <cellStyle name="Normal 5 3 2 3 2 3 4" xfId="7475"/>
    <cellStyle name="Normal 5 3 2 3 2 3 4 2" xfId="15195"/>
    <cellStyle name="Normal 5 3 2 3 2 3 5" xfId="9405"/>
    <cellStyle name="Normal 5 3 2 3 2 4" xfId="2561"/>
    <cellStyle name="Normal 5 3 2 3 2 4 2" xfId="10371"/>
    <cellStyle name="Normal 5 3 2 3 2 5" xfId="4581"/>
    <cellStyle name="Normal 5 3 2 3 2 5 2" xfId="12301"/>
    <cellStyle name="Normal 5 3 2 3 2 6" xfId="6511"/>
    <cellStyle name="Normal 5 3 2 3 2 6 2" xfId="14231"/>
    <cellStyle name="Normal 5 3 2 3 2 7" xfId="8441"/>
    <cellStyle name="Normal 5 3 2 3 3" xfId="700"/>
    <cellStyle name="Normal 5 3 2 3 3 2" xfId="1247"/>
    <cellStyle name="Normal 5 3 2 3 3 2 2" xfId="2234"/>
    <cellStyle name="Normal 5 3 2 3 3 2 2 2" xfId="4167"/>
    <cellStyle name="Normal 5 3 2 3 3 2 2 2 2" xfId="11977"/>
    <cellStyle name="Normal 5 3 2 3 3 2 2 3" xfId="6187"/>
    <cellStyle name="Normal 5 3 2 3 3 2 2 3 2" xfId="13907"/>
    <cellStyle name="Normal 5 3 2 3 3 2 2 4" xfId="8117"/>
    <cellStyle name="Normal 5 3 2 3 3 2 2 4 2" xfId="15837"/>
    <cellStyle name="Normal 5 3 2 3 3 2 2 5" xfId="10047"/>
    <cellStyle name="Normal 5 3 2 3 3 2 3" xfId="3204"/>
    <cellStyle name="Normal 5 3 2 3 3 2 3 2" xfId="11014"/>
    <cellStyle name="Normal 5 3 2 3 3 2 4" xfId="5224"/>
    <cellStyle name="Normal 5 3 2 3 3 2 4 2" xfId="12944"/>
    <cellStyle name="Normal 5 3 2 3 3 2 5" xfId="7154"/>
    <cellStyle name="Normal 5 3 2 3 3 2 5 2" xfId="14874"/>
    <cellStyle name="Normal 5 3 2 3 3 2 6" xfId="9084"/>
    <cellStyle name="Normal 5 3 2 3 3 3" xfId="1753"/>
    <cellStyle name="Normal 5 3 2 3 3 3 2" xfId="3686"/>
    <cellStyle name="Normal 5 3 2 3 3 3 2 2" xfId="11496"/>
    <cellStyle name="Normal 5 3 2 3 3 3 3" xfId="5706"/>
    <cellStyle name="Normal 5 3 2 3 3 3 3 2" xfId="13426"/>
    <cellStyle name="Normal 5 3 2 3 3 3 4" xfId="7636"/>
    <cellStyle name="Normal 5 3 2 3 3 3 4 2" xfId="15356"/>
    <cellStyle name="Normal 5 3 2 3 3 3 5" xfId="9566"/>
    <cellStyle name="Normal 5 3 2 3 3 4" xfId="2722"/>
    <cellStyle name="Normal 5 3 2 3 3 4 2" xfId="10532"/>
    <cellStyle name="Normal 5 3 2 3 3 5" xfId="4742"/>
    <cellStyle name="Normal 5 3 2 3 3 5 2" xfId="12462"/>
    <cellStyle name="Normal 5 3 2 3 3 6" xfId="6672"/>
    <cellStyle name="Normal 5 3 2 3 3 6 2" xfId="14392"/>
    <cellStyle name="Normal 5 3 2 3 3 7" xfId="8602"/>
    <cellStyle name="Normal 5 3 2 3 4" xfId="926"/>
    <cellStyle name="Normal 5 3 2 3 4 2" xfId="1914"/>
    <cellStyle name="Normal 5 3 2 3 4 2 2" xfId="3847"/>
    <cellStyle name="Normal 5 3 2 3 4 2 2 2" xfId="11657"/>
    <cellStyle name="Normal 5 3 2 3 4 2 3" xfId="5867"/>
    <cellStyle name="Normal 5 3 2 3 4 2 3 2" xfId="13587"/>
    <cellStyle name="Normal 5 3 2 3 4 2 4" xfId="7797"/>
    <cellStyle name="Normal 5 3 2 3 4 2 4 2" xfId="15517"/>
    <cellStyle name="Normal 5 3 2 3 4 2 5" xfId="9727"/>
    <cellStyle name="Normal 5 3 2 3 4 3" xfId="2883"/>
    <cellStyle name="Normal 5 3 2 3 4 3 2" xfId="10693"/>
    <cellStyle name="Normal 5 3 2 3 4 4" xfId="4903"/>
    <cellStyle name="Normal 5 3 2 3 4 4 2" xfId="12623"/>
    <cellStyle name="Normal 5 3 2 3 4 5" xfId="6833"/>
    <cellStyle name="Normal 5 3 2 3 4 5 2" xfId="14553"/>
    <cellStyle name="Normal 5 3 2 3 4 6" xfId="8763"/>
    <cellStyle name="Normal 5 3 2 3 5" xfId="1432"/>
    <cellStyle name="Normal 5 3 2 3 5 2" xfId="3365"/>
    <cellStyle name="Normal 5 3 2 3 5 2 2" xfId="11175"/>
    <cellStyle name="Normal 5 3 2 3 5 3" xfId="5385"/>
    <cellStyle name="Normal 5 3 2 3 5 3 2" xfId="13105"/>
    <cellStyle name="Normal 5 3 2 3 5 4" xfId="7315"/>
    <cellStyle name="Normal 5 3 2 3 5 4 2" xfId="15035"/>
    <cellStyle name="Normal 5 3 2 3 5 5" xfId="9245"/>
    <cellStyle name="Normal 5 3 2 3 6" xfId="2401"/>
    <cellStyle name="Normal 5 3 2 3 6 2" xfId="10211"/>
    <cellStyle name="Normal 5 3 2 3 7" xfId="4421"/>
    <cellStyle name="Normal 5 3 2 3 7 2" xfId="12141"/>
    <cellStyle name="Normal 5 3 2 3 8" xfId="6351"/>
    <cellStyle name="Normal 5 3 2 3 8 2" xfId="14071"/>
    <cellStyle name="Normal 5 3 2 3 9" xfId="8281"/>
    <cellStyle name="Normal 5 3 2 4" xfId="458"/>
    <cellStyle name="Normal 5 3 2 4 2" xfId="1006"/>
    <cellStyle name="Normal 5 3 2 4 2 2" xfId="1994"/>
    <cellStyle name="Normal 5 3 2 4 2 2 2" xfId="3927"/>
    <cellStyle name="Normal 5 3 2 4 2 2 2 2" xfId="11737"/>
    <cellStyle name="Normal 5 3 2 4 2 2 3" xfId="5947"/>
    <cellStyle name="Normal 5 3 2 4 2 2 3 2" xfId="13667"/>
    <cellStyle name="Normal 5 3 2 4 2 2 4" xfId="7877"/>
    <cellStyle name="Normal 5 3 2 4 2 2 4 2" xfId="15597"/>
    <cellStyle name="Normal 5 3 2 4 2 2 5" xfId="9807"/>
    <cellStyle name="Normal 5 3 2 4 2 3" xfId="2963"/>
    <cellStyle name="Normal 5 3 2 4 2 3 2" xfId="10773"/>
    <cellStyle name="Normal 5 3 2 4 2 4" xfId="4983"/>
    <cellStyle name="Normal 5 3 2 4 2 4 2" xfId="12703"/>
    <cellStyle name="Normal 5 3 2 4 2 5" xfId="6913"/>
    <cellStyle name="Normal 5 3 2 4 2 5 2" xfId="14633"/>
    <cellStyle name="Normal 5 3 2 4 2 6" xfId="8843"/>
    <cellStyle name="Normal 5 3 2 4 3" xfId="1512"/>
    <cellStyle name="Normal 5 3 2 4 3 2" xfId="3445"/>
    <cellStyle name="Normal 5 3 2 4 3 2 2" xfId="11255"/>
    <cellStyle name="Normal 5 3 2 4 3 3" xfId="5465"/>
    <cellStyle name="Normal 5 3 2 4 3 3 2" xfId="13185"/>
    <cellStyle name="Normal 5 3 2 4 3 4" xfId="7395"/>
    <cellStyle name="Normal 5 3 2 4 3 4 2" xfId="15115"/>
    <cellStyle name="Normal 5 3 2 4 3 5" xfId="9325"/>
    <cellStyle name="Normal 5 3 2 4 4" xfId="2481"/>
    <cellStyle name="Normal 5 3 2 4 4 2" xfId="10291"/>
    <cellStyle name="Normal 5 3 2 4 5" xfId="4501"/>
    <cellStyle name="Normal 5 3 2 4 5 2" xfId="12221"/>
    <cellStyle name="Normal 5 3 2 4 6" xfId="6431"/>
    <cellStyle name="Normal 5 3 2 4 6 2" xfId="14151"/>
    <cellStyle name="Normal 5 3 2 4 7" xfId="8361"/>
    <cellStyle name="Normal 5 3 2 5" xfId="620"/>
    <cellStyle name="Normal 5 3 2 5 2" xfId="1167"/>
    <cellStyle name="Normal 5 3 2 5 2 2" xfId="2154"/>
    <cellStyle name="Normal 5 3 2 5 2 2 2" xfId="4087"/>
    <cellStyle name="Normal 5 3 2 5 2 2 2 2" xfId="11897"/>
    <cellStyle name="Normal 5 3 2 5 2 2 3" xfId="6107"/>
    <cellStyle name="Normal 5 3 2 5 2 2 3 2" xfId="13827"/>
    <cellStyle name="Normal 5 3 2 5 2 2 4" xfId="8037"/>
    <cellStyle name="Normal 5 3 2 5 2 2 4 2" xfId="15757"/>
    <cellStyle name="Normal 5 3 2 5 2 2 5" xfId="9967"/>
    <cellStyle name="Normal 5 3 2 5 2 3" xfId="3124"/>
    <cellStyle name="Normal 5 3 2 5 2 3 2" xfId="10934"/>
    <cellStyle name="Normal 5 3 2 5 2 4" xfId="5144"/>
    <cellStyle name="Normal 5 3 2 5 2 4 2" xfId="12864"/>
    <cellStyle name="Normal 5 3 2 5 2 5" xfId="7074"/>
    <cellStyle name="Normal 5 3 2 5 2 5 2" xfId="14794"/>
    <cellStyle name="Normal 5 3 2 5 2 6" xfId="9004"/>
    <cellStyle name="Normal 5 3 2 5 3" xfId="1673"/>
    <cellStyle name="Normal 5 3 2 5 3 2" xfId="3606"/>
    <cellStyle name="Normal 5 3 2 5 3 2 2" xfId="11416"/>
    <cellStyle name="Normal 5 3 2 5 3 3" xfId="5626"/>
    <cellStyle name="Normal 5 3 2 5 3 3 2" xfId="13346"/>
    <cellStyle name="Normal 5 3 2 5 3 4" xfId="7556"/>
    <cellStyle name="Normal 5 3 2 5 3 4 2" xfId="15276"/>
    <cellStyle name="Normal 5 3 2 5 3 5" xfId="9486"/>
    <cellStyle name="Normal 5 3 2 5 4" xfId="2642"/>
    <cellStyle name="Normal 5 3 2 5 4 2" xfId="10452"/>
    <cellStyle name="Normal 5 3 2 5 5" xfId="4662"/>
    <cellStyle name="Normal 5 3 2 5 5 2" xfId="12382"/>
    <cellStyle name="Normal 5 3 2 5 6" xfId="6592"/>
    <cellStyle name="Normal 5 3 2 5 6 2" xfId="14312"/>
    <cellStyle name="Normal 5 3 2 5 7" xfId="8522"/>
    <cellStyle name="Normal 5 3 2 6" xfId="838"/>
    <cellStyle name="Normal 5 3 2 6 2" xfId="1834"/>
    <cellStyle name="Normal 5 3 2 6 2 2" xfId="3767"/>
    <cellStyle name="Normal 5 3 2 6 2 2 2" xfId="11577"/>
    <cellStyle name="Normal 5 3 2 6 2 3" xfId="5787"/>
    <cellStyle name="Normal 5 3 2 6 2 3 2" xfId="13507"/>
    <cellStyle name="Normal 5 3 2 6 2 4" xfId="7717"/>
    <cellStyle name="Normal 5 3 2 6 2 4 2" xfId="15437"/>
    <cellStyle name="Normal 5 3 2 6 2 5" xfId="9647"/>
    <cellStyle name="Normal 5 3 2 6 3" xfId="2803"/>
    <cellStyle name="Normal 5 3 2 6 3 2" xfId="10613"/>
    <cellStyle name="Normal 5 3 2 6 4" xfId="4823"/>
    <cellStyle name="Normal 5 3 2 6 4 2" xfId="12543"/>
    <cellStyle name="Normal 5 3 2 6 5" xfId="6753"/>
    <cellStyle name="Normal 5 3 2 6 5 2" xfId="14473"/>
    <cellStyle name="Normal 5 3 2 6 6" xfId="8683"/>
    <cellStyle name="Normal 5 3 2 7" xfId="1352"/>
    <cellStyle name="Normal 5 3 2 7 2" xfId="3285"/>
    <cellStyle name="Normal 5 3 2 7 2 2" xfId="11095"/>
    <cellStyle name="Normal 5 3 2 7 3" xfId="5305"/>
    <cellStyle name="Normal 5 3 2 7 3 2" xfId="13025"/>
    <cellStyle name="Normal 5 3 2 7 4" xfId="7235"/>
    <cellStyle name="Normal 5 3 2 7 4 2" xfId="14955"/>
    <cellStyle name="Normal 5 3 2 7 5" xfId="9165"/>
    <cellStyle name="Normal 5 3 2 8" xfId="2321"/>
    <cellStyle name="Normal 5 3 2 8 2" xfId="10131"/>
    <cellStyle name="Normal 5 3 2 9" xfId="4341"/>
    <cellStyle name="Normal 5 3 2 9 2" xfId="12061"/>
    <cellStyle name="Normal 5 3 3" xfId="318"/>
    <cellStyle name="Normal 5 3 3 10" xfId="8221"/>
    <cellStyle name="Normal 5 3 3 2" xfId="398"/>
    <cellStyle name="Normal 5 3 3 2 2" xfId="558"/>
    <cellStyle name="Normal 5 3 3 2 2 2" xfId="1106"/>
    <cellStyle name="Normal 5 3 3 2 2 2 2" xfId="2094"/>
    <cellStyle name="Normal 5 3 3 2 2 2 2 2" xfId="4027"/>
    <cellStyle name="Normal 5 3 3 2 2 2 2 2 2" xfId="11837"/>
    <cellStyle name="Normal 5 3 3 2 2 2 2 3" xfId="6047"/>
    <cellStyle name="Normal 5 3 3 2 2 2 2 3 2" xfId="13767"/>
    <cellStyle name="Normal 5 3 3 2 2 2 2 4" xfId="7977"/>
    <cellStyle name="Normal 5 3 3 2 2 2 2 4 2" xfId="15697"/>
    <cellStyle name="Normal 5 3 3 2 2 2 2 5" xfId="9907"/>
    <cellStyle name="Normal 5 3 3 2 2 2 3" xfId="3063"/>
    <cellStyle name="Normal 5 3 3 2 2 2 3 2" xfId="10873"/>
    <cellStyle name="Normal 5 3 3 2 2 2 4" xfId="5083"/>
    <cellStyle name="Normal 5 3 3 2 2 2 4 2" xfId="12803"/>
    <cellStyle name="Normal 5 3 3 2 2 2 5" xfId="7013"/>
    <cellStyle name="Normal 5 3 3 2 2 2 5 2" xfId="14733"/>
    <cellStyle name="Normal 5 3 3 2 2 2 6" xfId="8943"/>
    <cellStyle name="Normal 5 3 3 2 2 3" xfId="1612"/>
    <cellStyle name="Normal 5 3 3 2 2 3 2" xfId="3545"/>
    <cellStyle name="Normal 5 3 3 2 2 3 2 2" xfId="11355"/>
    <cellStyle name="Normal 5 3 3 2 2 3 3" xfId="5565"/>
    <cellStyle name="Normal 5 3 3 2 2 3 3 2" xfId="13285"/>
    <cellStyle name="Normal 5 3 3 2 2 3 4" xfId="7495"/>
    <cellStyle name="Normal 5 3 3 2 2 3 4 2" xfId="15215"/>
    <cellStyle name="Normal 5 3 3 2 2 3 5" xfId="9425"/>
    <cellStyle name="Normal 5 3 3 2 2 4" xfId="2581"/>
    <cellStyle name="Normal 5 3 3 2 2 4 2" xfId="10391"/>
    <cellStyle name="Normal 5 3 3 2 2 5" xfId="4601"/>
    <cellStyle name="Normal 5 3 3 2 2 5 2" xfId="12321"/>
    <cellStyle name="Normal 5 3 3 2 2 6" xfId="6531"/>
    <cellStyle name="Normal 5 3 3 2 2 6 2" xfId="14251"/>
    <cellStyle name="Normal 5 3 3 2 2 7" xfId="8461"/>
    <cellStyle name="Normal 5 3 3 2 3" xfId="720"/>
    <cellStyle name="Normal 5 3 3 2 3 2" xfId="1267"/>
    <cellStyle name="Normal 5 3 3 2 3 2 2" xfId="2254"/>
    <cellStyle name="Normal 5 3 3 2 3 2 2 2" xfId="4187"/>
    <cellStyle name="Normal 5 3 3 2 3 2 2 2 2" xfId="11997"/>
    <cellStyle name="Normal 5 3 3 2 3 2 2 3" xfId="6207"/>
    <cellStyle name="Normal 5 3 3 2 3 2 2 3 2" xfId="13927"/>
    <cellStyle name="Normal 5 3 3 2 3 2 2 4" xfId="8137"/>
    <cellStyle name="Normal 5 3 3 2 3 2 2 4 2" xfId="15857"/>
    <cellStyle name="Normal 5 3 3 2 3 2 2 5" xfId="10067"/>
    <cellStyle name="Normal 5 3 3 2 3 2 3" xfId="3224"/>
    <cellStyle name="Normal 5 3 3 2 3 2 3 2" xfId="11034"/>
    <cellStyle name="Normal 5 3 3 2 3 2 4" xfId="5244"/>
    <cellStyle name="Normal 5 3 3 2 3 2 4 2" xfId="12964"/>
    <cellStyle name="Normal 5 3 3 2 3 2 5" xfId="7174"/>
    <cellStyle name="Normal 5 3 3 2 3 2 5 2" xfId="14894"/>
    <cellStyle name="Normal 5 3 3 2 3 2 6" xfId="9104"/>
    <cellStyle name="Normal 5 3 3 2 3 3" xfId="1773"/>
    <cellStyle name="Normal 5 3 3 2 3 3 2" xfId="3706"/>
    <cellStyle name="Normal 5 3 3 2 3 3 2 2" xfId="11516"/>
    <cellStyle name="Normal 5 3 3 2 3 3 3" xfId="5726"/>
    <cellStyle name="Normal 5 3 3 2 3 3 3 2" xfId="13446"/>
    <cellStyle name="Normal 5 3 3 2 3 3 4" xfId="7656"/>
    <cellStyle name="Normal 5 3 3 2 3 3 4 2" xfId="15376"/>
    <cellStyle name="Normal 5 3 3 2 3 3 5" xfId="9586"/>
    <cellStyle name="Normal 5 3 3 2 3 4" xfId="2742"/>
    <cellStyle name="Normal 5 3 3 2 3 4 2" xfId="10552"/>
    <cellStyle name="Normal 5 3 3 2 3 5" xfId="4762"/>
    <cellStyle name="Normal 5 3 3 2 3 5 2" xfId="12482"/>
    <cellStyle name="Normal 5 3 3 2 3 6" xfId="6692"/>
    <cellStyle name="Normal 5 3 3 2 3 6 2" xfId="14412"/>
    <cellStyle name="Normal 5 3 3 2 3 7" xfId="8622"/>
    <cellStyle name="Normal 5 3 3 2 4" xfId="946"/>
    <cellStyle name="Normal 5 3 3 2 4 2" xfId="1934"/>
    <cellStyle name="Normal 5 3 3 2 4 2 2" xfId="3867"/>
    <cellStyle name="Normal 5 3 3 2 4 2 2 2" xfId="11677"/>
    <cellStyle name="Normal 5 3 3 2 4 2 3" xfId="5887"/>
    <cellStyle name="Normal 5 3 3 2 4 2 3 2" xfId="13607"/>
    <cellStyle name="Normal 5 3 3 2 4 2 4" xfId="7817"/>
    <cellStyle name="Normal 5 3 3 2 4 2 4 2" xfId="15537"/>
    <cellStyle name="Normal 5 3 3 2 4 2 5" xfId="9747"/>
    <cellStyle name="Normal 5 3 3 2 4 3" xfId="2903"/>
    <cellStyle name="Normal 5 3 3 2 4 3 2" xfId="10713"/>
    <cellStyle name="Normal 5 3 3 2 4 4" xfId="4923"/>
    <cellStyle name="Normal 5 3 3 2 4 4 2" xfId="12643"/>
    <cellStyle name="Normal 5 3 3 2 4 5" xfId="6853"/>
    <cellStyle name="Normal 5 3 3 2 4 5 2" xfId="14573"/>
    <cellStyle name="Normal 5 3 3 2 4 6" xfId="8783"/>
    <cellStyle name="Normal 5 3 3 2 5" xfId="1452"/>
    <cellStyle name="Normal 5 3 3 2 5 2" xfId="3385"/>
    <cellStyle name="Normal 5 3 3 2 5 2 2" xfId="11195"/>
    <cellStyle name="Normal 5 3 3 2 5 3" xfId="5405"/>
    <cellStyle name="Normal 5 3 3 2 5 3 2" xfId="13125"/>
    <cellStyle name="Normal 5 3 3 2 5 4" xfId="7335"/>
    <cellStyle name="Normal 5 3 3 2 5 4 2" xfId="15055"/>
    <cellStyle name="Normal 5 3 3 2 5 5" xfId="9265"/>
    <cellStyle name="Normal 5 3 3 2 6" xfId="2421"/>
    <cellStyle name="Normal 5 3 3 2 6 2" xfId="10231"/>
    <cellStyle name="Normal 5 3 3 2 7" xfId="4441"/>
    <cellStyle name="Normal 5 3 3 2 7 2" xfId="12161"/>
    <cellStyle name="Normal 5 3 3 2 8" xfId="6371"/>
    <cellStyle name="Normal 5 3 3 2 8 2" xfId="14091"/>
    <cellStyle name="Normal 5 3 3 2 9" xfId="8301"/>
    <cellStyle name="Normal 5 3 3 3" xfId="478"/>
    <cellStyle name="Normal 5 3 3 3 2" xfId="1026"/>
    <cellStyle name="Normal 5 3 3 3 2 2" xfId="2014"/>
    <cellStyle name="Normal 5 3 3 3 2 2 2" xfId="3947"/>
    <cellStyle name="Normal 5 3 3 3 2 2 2 2" xfId="11757"/>
    <cellStyle name="Normal 5 3 3 3 2 2 3" xfId="5967"/>
    <cellStyle name="Normal 5 3 3 3 2 2 3 2" xfId="13687"/>
    <cellStyle name="Normal 5 3 3 3 2 2 4" xfId="7897"/>
    <cellStyle name="Normal 5 3 3 3 2 2 4 2" xfId="15617"/>
    <cellStyle name="Normal 5 3 3 3 2 2 5" xfId="9827"/>
    <cellStyle name="Normal 5 3 3 3 2 3" xfId="2983"/>
    <cellStyle name="Normal 5 3 3 3 2 3 2" xfId="10793"/>
    <cellStyle name="Normal 5 3 3 3 2 4" xfId="5003"/>
    <cellStyle name="Normal 5 3 3 3 2 4 2" xfId="12723"/>
    <cellStyle name="Normal 5 3 3 3 2 5" xfId="6933"/>
    <cellStyle name="Normal 5 3 3 3 2 5 2" xfId="14653"/>
    <cellStyle name="Normal 5 3 3 3 2 6" xfId="8863"/>
    <cellStyle name="Normal 5 3 3 3 3" xfId="1532"/>
    <cellStyle name="Normal 5 3 3 3 3 2" xfId="3465"/>
    <cellStyle name="Normal 5 3 3 3 3 2 2" xfId="11275"/>
    <cellStyle name="Normal 5 3 3 3 3 3" xfId="5485"/>
    <cellStyle name="Normal 5 3 3 3 3 3 2" xfId="13205"/>
    <cellStyle name="Normal 5 3 3 3 3 4" xfId="7415"/>
    <cellStyle name="Normal 5 3 3 3 3 4 2" xfId="15135"/>
    <cellStyle name="Normal 5 3 3 3 3 5" xfId="9345"/>
    <cellStyle name="Normal 5 3 3 3 4" xfId="2501"/>
    <cellStyle name="Normal 5 3 3 3 4 2" xfId="10311"/>
    <cellStyle name="Normal 5 3 3 3 5" xfId="4521"/>
    <cellStyle name="Normal 5 3 3 3 5 2" xfId="12241"/>
    <cellStyle name="Normal 5 3 3 3 6" xfId="6451"/>
    <cellStyle name="Normal 5 3 3 3 6 2" xfId="14171"/>
    <cellStyle name="Normal 5 3 3 3 7" xfId="8381"/>
    <cellStyle name="Normal 5 3 3 4" xfId="640"/>
    <cellStyle name="Normal 5 3 3 4 2" xfId="1187"/>
    <cellStyle name="Normal 5 3 3 4 2 2" xfId="2174"/>
    <cellStyle name="Normal 5 3 3 4 2 2 2" xfId="4107"/>
    <cellStyle name="Normal 5 3 3 4 2 2 2 2" xfId="11917"/>
    <cellStyle name="Normal 5 3 3 4 2 2 3" xfId="6127"/>
    <cellStyle name="Normal 5 3 3 4 2 2 3 2" xfId="13847"/>
    <cellStyle name="Normal 5 3 3 4 2 2 4" xfId="8057"/>
    <cellStyle name="Normal 5 3 3 4 2 2 4 2" xfId="15777"/>
    <cellStyle name="Normal 5 3 3 4 2 2 5" xfId="9987"/>
    <cellStyle name="Normal 5 3 3 4 2 3" xfId="3144"/>
    <cellStyle name="Normal 5 3 3 4 2 3 2" xfId="10954"/>
    <cellStyle name="Normal 5 3 3 4 2 4" xfId="5164"/>
    <cellStyle name="Normal 5 3 3 4 2 4 2" xfId="12884"/>
    <cellStyle name="Normal 5 3 3 4 2 5" xfId="7094"/>
    <cellStyle name="Normal 5 3 3 4 2 5 2" xfId="14814"/>
    <cellStyle name="Normal 5 3 3 4 2 6" xfId="9024"/>
    <cellStyle name="Normal 5 3 3 4 3" xfId="1693"/>
    <cellStyle name="Normal 5 3 3 4 3 2" xfId="3626"/>
    <cellStyle name="Normal 5 3 3 4 3 2 2" xfId="11436"/>
    <cellStyle name="Normal 5 3 3 4 3 3" xfId="5646"/>
    <cellStyle name="Normal 5 3 3 4 3 3 2" xfId="13366"/>
    <cellStyle name="Normal 5 3 3 4 3 4" xfId="7576"/>
    <cellStyle name="Normal 5 3 3 4 3 4 2" xfId="15296"/>
    <cellStyle name="Normal 5 3 3 4 3 5" xfId="9506"/>
    <cellStyle name="Normal 5 3 3 4 4" xfId="2662"/>
    <cellStyle name="Normal 5 3 3 4 4 2" xfId="10472"/>
    <cellStyle name="Normal 5 3 3 4 5" xfId="4682"/>
    <cellStyle name="Normal 5 3 3 4 5 2" xfId="12402"/>
    <cellStyle name="Normal 5 3 3 4 6" xfId="6612"/>
    <cellStyle name="Normal 5 3 3 4 6 2" xfId="14332"/>
    <cellStyle name="Normal 5 3 3 4 7" xfId="8542"/>
    <cellStyle name="Normal 5 3 3 5" xfId="866"/>
    <cellStyle name="Normal 5 3 3 5 2" xfId="1854"/>
    <cellStyle name="Normal 5 3 3 5 2 2" xfId="3787"/>
    <cellStyle name="Normal 5 3 3 5 2 2 2" xfId="11597"/>
    <cellStyle name="Normal 5 3 3 5 2 3" xfId="5807"/>
    <cellStyle name="Normal 5 3 3 5 2 3 2" xfId="13527"/>
    <cellStyle name="Normal 5 3 3 5 2 4" xfId="7737"/>
    <cellStyle name="Normal 5 3 3 5 2 4 2" xfId="15457"/>
    <cellStyle name="Normal 5 3 3 5 2 5" xfId="9667"/>
    <cellStyle name="Normal 5 3 3 5 3" xfId="2823"/>
    <cellStyle name="Normal 5 3 3 5 3 2" xfId="10633"/>
    <cellStyle name="Normal 5 3 3 5 4" xfId="4843"/>
    <cellStyle name="Normal 5 3 3 5 4 2" xfId="12563"/>
    <cellStyle name="Normal 5 3 3 5 5" xfId="6773"/>
    <cellStyle name="Normal 5 3 3 5 5 2" xfId="14493"/>
    <cellStyle name="Normal 5 3 3 5 6" xfId="8703"/>
    <cellStyle name="Normal 5 3 3 6" xfId="1372"/>
    <cellStyle name="Normal 5 3 3 6 2" xfId="3305"/>
    <cellStyle name="Normal 5 3 3 6 2 2" xfId="11115"/>
    <cellStyle name="Normal 5 3 3 6 3" xfId="5325"/>
    <cellStyle name="Normal 5 3 3 6 3 2" xfId="13045"/>
    <cellStyle name="Normal 5 3 3 6 4" xfId="7255"/>
    <cellStyle name="Normal 5 3 3 6 4 2" xfId="14975"/>
    <cellStyle name="Normal 5 3 3 6 5" xfId="9185"/>
    <cellStyle name="Normal 5 3 3 7" xfId="2341"/>
    <cellStyle name="Normal 5 3 3 7 2" xfId="10151"/>
    <cellStyle name="Normal 5 3 3 8" xfId="4361"/>
    <cellStyle name="Normal 5 3 3 8 2" xfId="12081"/>
    <cellStyle name="Normal 5 3 3 9" xfId="6291"/>
    <cellStyle name="Normal 5 3 3 9 2" xfId="14011"/>
    <cellStyle name="Normal 5 3 4" xfId="358"/>
    <cellStyle name="Normal 5 3 4 2" xfId="518"/>
    <cellStyle name="Normal 5 3 4 2 2" xfId="1066"/>
    <cellStyle name="Normal 5 3 4 2 2 2" xfId="2054"/>
    <cellStyle name="Normal 5 3 4 2 2 2 2" xfId="3987"/>
    <cellStyle name="Normal 5 3 4 2 2 2 2 2" xfId="11797"/>
    <cellStyle name="Normal 5 3 4 2 2 2 3" xfId="6007"/>
    <cellStyle name="Normal 5 3 4 2 2 2 3 2" xfId="13727"/>
    <cellStyle name="Normal 5 3 4 2 2 2 4" xfId="7937"/>
    <cellStyle name="Normal 5 3 4 2 2 2 4 2" xfId="15657"/>
    <cellStyle name="Normal 5 3 4 2 2 2 5" xfId="9867"/>
    <cellStyle name="Normal 5 3 4 2 2 3" xfId="3023"/>
    <cellStyle name="Normal 5 3 4 2 2 3 2" xfId="10833"/>
    <cellStyle name="Normal 5 3 4 2 2 4" xfId="5043"/>
    <cellStyle name="Normal 5 3 4 2 2 4 2" xfId="12763"/>
    <cellStyle name="Normal 5 3 4 2 2 5" xfId="6973"/>
    <cellStyle name="Normal 5 3 4 2 2 5 2" xfId="14693"/>
    <cellStyle name="Normal 5 3 4 2 2 6" xfId="8903"/>
    <cellStyle name="Normal 5 3 4 2 3" xfId="1572"/>
    <cellStyle name="Normal 5 3 4 2 3 2" xfId="3505"/>
    <cellStyle name="Normal 5 3 4 2 3 2 2" xfId="11315"/>
    <cellStyle name="Normal 5 3 4 2 3 3" xfId="5525"/>
    <cellStyle name="Normal 5 3 4 2 3 3 2" xfId="13245"/>
    <cellStyle name="Normal 5 3 4 2 3 4" xfId="7455"/>
    <cellStyle name="Normal 5 3 4 2 3 4 2" xfId="15175"/>
    <cellStyle name="Normal 5 3 4 2 3 5" xfId="9385"/>
    <cellStyle name="Normal 5 3 4 2 4" xfId="2541"/>
    <cellStyle name="Normal 5 3 4 2 4 2" xfId="10351"/>
    <cellStyle name="Normal 5 3 4 2 5" xfId="4561"/>
    <cellStyle name="Normal 5 3 4 2 5 2" xfId="12281"/>
    <cellStyle name="Normal 5 3 4 2 6" xfId="6491"/>
    <cellStyle name="Normal 5 3 4 2 6 2" xfId="14211"/>
    <cellStyle name="Normal 5 3 4 2 7" xfId="8421"/>
    <cellStyle name="Normal 5 3 4 3" xfId="680"/>
    <cellStyle name="Normal 5 3 4 3 2" xfId="1227"/>
    <cellStyle name="Normal 5 3 4 3 2 2" xfId="2214"/>
    <cellStyle name="Normal 5 3 4 3 2 2 2" xfId="4147"/>
    <cellStyle name="Normal 5 3 4 3 2 2 2 2" xfId="11957"/>
    <cellStyle name="Normal 5 3 4 3 2 2 3" xfId="6167"/>
    <cellStyle name="Normal 5 3 4 3 2 2 3 2" xfId="13887"/>
    <cellStyle name="Normal 5 3 4 3 2 2 4" xfId="8097"/>
    <cellStyle name="Normal 5 3 4 3 2 2 4 2" xfId="15817"/>
    <cellStyle name="Normal 5 3 4 3 2 2 5" xfId="10027"/>
    <cellStyle name="Normal 5 3 4 3 2 3" xfId="3184"/>
    <cellStyle name="Normal 5 3 4 3 2 3 2" xfId="10994"/>
    <cellStyle name="Normal 5 3 4 3 2 4" xfId="5204"/>
    <cellStyle name="Normal 5 3 4 3 2 4 2" xfId="12924"/>
    <cellStyle name="Normal 5 3 4 3 2 5" xfId="7134"/>
    <cellStyle name="Normal 5 3 4 3 2 5 2" xfId="14854"/>
    <cellStyle name="Normal 5 3 4 3 2 6" xfId="9064"/>
    <cellStyle name="Normal 5 3 4 3 3" xfId="1733"/>
    <cellStyle name="Normal 5 3 4 3 3 2" xfId="3666"/>
    <cellStyle name="Normal 5 3 4 3 3 2 2" xfId="11476"/>
    <cellStyle name="Normal 5 3 4 3 3 3" xfId="5686"/>
    <cellStyle name="Normal 5 3 4 3 3 3 2" xfId="13406"/>
    <cellStyle name="Normal 5 3 4 3 3 4" xfId="7616"/>
    <cellStyle name="Normal 5 3 4 3 3 4 2" xfId="15336"/>
    <cellStyle name="Normal 5 3 4 3 3 5" xfId="9546"/>
    <cellStyle name="Normal 5 3 4 3 4" xfId="2702"/>
    <cellStyle name="Normal 5 3 4 3 4 2" xfId="10512"/>
    <cellStyle name="Normal 5 3 4 3 5" xfId="4722"/>
    <cellStyle name="Normal 5 3 4 3 5 2" xfId="12442"/>
    <cellStyle name="Normal 5 3 4 3 6" xfId="6652"/>
    <cellStyle name="Normal 5 3 4 3 6 2" xfId="14372"/>
    <cellStyle name="Normal 5 3 4 3 7" xfId="8582"/>
    <cellStyle name="Normal 5 3 4 4" xfId="906"/>
    <cellStyle name="Normal 5 3 4 4 2" xfId="1894"/>
    <cellStyle name="Normal 5 3 4 4 2 2" xfId="3827"/>
    <cellStyle name="Normal 5 3 4 4 2 2 2" xfId="11637"/>
    <cellStyle name="Normal 5 3 4 4 2 3" xfId="5847"/>
    <cellStyle name="Normal 5 3 4 4 2 3 2" xfId="13567"/>
    <cellStyle name="Normal 5 3 4 4 2 4" xfId="7777"/>
    <cellStyle name="Normal 5 3 4 4 2 4 2" xfId="15497"/>
    <cellStyle name="Normal 5 3 4 4 2 5" xfId="9707"/>
    <cellStyle name="Normal 5 3 4 4 3" xfId="2863"/>
    <cellStyle name="Normal 5 3 4 4 3 2" xfId="10673"/>
    <cellStyle name="Normal 5 3 4 4 4" xfId="4883"/>
    <cellStyle name="Normal 5 3 4 4 4 2" xfId="12603"/>
    <cellStyle name="Normal 5 3 4 4 5" xfId="6813"/>
    <cellStyle name="Normal 5 3 4 4 5 2" xfId="14533"/>
    <cellStyle name="Normal 5 3 4 4 6" xfId="8743"/>
    <cellStyle name="Normal 5 3 4 5" xfId="1412"/>
    <cellStyle name="Normal 5 3 4 5 2" xfId="3345"/>
    <cellStyle name="Normal 5 3 4 5 2 2" xfId="11155"/>
    <cellStyle name="Normal 5 3 4 5 3" xfId="5365"/>
    <cellStyle name="Normal 5 3 4 5 3 2" xfId="13085"/>
    <cellStyle name="Normal 5 3 4 5 4" xfId="7295"/>
    <cellStyle name="Normal 5 3 4 5 4 2" xfId="15015"/>
    <cellStyle name="Normal 5 3 4 5 5" xfId="9225"/>
    <cellStyle name="Normal 5 3 4 6" xfId="2381"/>
    <cellStyle name="Normal 5 3 4 6 2" xfId="10191"/>
    <cellStyle name="Normal 5 3 4 7" xfId="4401"/>
    <cellStyle name="Normal 5 3 4 7 2" xfId="12121"/>
    <cellStyle name="Normal 5 3 4 8" xfId="6331"/>
    <cellStyle name="Normal 5 3 4 8 2" xfId="14051"/>
    <cellStyle name="Normal 5 3 4 9" xfId="8261"/>
    <cellStyle name="Normal 5 3 5" xfId="438"/>
    <cellStyle name="Normal 5 3 5 2" xfId="986"/>
    <cellStyle name="Normal 5 3 5 2 2" xfId="1974"/>
    <cellStyle name="Normal 5 3 5 2 2 2" xfId="3907"/>
    <cellStyle name="Normal 5 3 5 2 2 2 2" xfId="11717"/>
    <cellStyle name="Normal 5 3 5 2 2 3" xfId="5927"/>
    <cellStyle name="Normal 5 3 5 2 2 3 2" xfId="13647"/>
    <cellStyle name="Normal 5 3 5 2 2 4" xfId="7857"/>
    <cellStyle name="Normal 5 3 5 2 2 4 2" xfId="15577"/>
    <cellStyle name="Normal 5 3 5 2 2 5" xfId="9787"/>
    <cellStyle name="Normal 5 3 5 2 3" xfId="2943"/>
    <cellStyle name="Normal 5 3 5 2 3 2" xfId="10753"/>
    <cellStyle name="Normal 5 3 5 2 4" xfId="4963"/>
    <cellStyle name="Normal 5 3 5 2 4 2" xfId="12683"/>
    <cellStyle name="Normal 5 3 5 2 5" xfId="6893"/>
    <cellStyle name="Normal 5 3 5 2 5 2" xfId="14613"/>
    <cellStyle name="Normal 5 3 5 2 6" xfId="8823"/>
    <cellStyle name="Normal 5 3 5 3" xfId="1492"/>
    <cellStyle name="Normal 5 3 5 3 2" xfId="3425"/>
    <cellStyle name="Normal 5 3 5 3 2 2" xfId="11235"/>
    <cellStyle name="Normal 5 3 5 3 3" xfId="5445"/>
    <cellStyle name="Normal 5 3 5 3 3 2" xfId="13165"/>
    <cellStyle name="Normal 5 3 5 3 4" xfId="7375"/>
    <cellStyle name="Normal 5 3 5 3 4 2" xfId="15095"/>
    <cellStyle name="Normal 5 3 5 3 5" xfId="9305"/>
    <cellStyle name="Normal 5 3 5 4" xfId="2461"/>
    <cellStyle name="Normal 5 3 5 4 2" xfId="10271"/>
    <cellStyle name="Normal 5 3 5 5" xfId="4481"/>
    <cellStyle name="Normal 5 3 5 5 2" xfId="12201"/>
    <cellStyle name="Normal 5 3 5 6" xfId="6411"/>
    <cellStyle name="Normal 5 3 5 6 2" xfId="14131"/>
    <cellStyle name="Normal 5 3 5 7" xfId="8341"/>
    <cellStyle name="Normal 5 3 6" xfId="600"/>
    <cellStyle name="Normal 5 3 6 2" xfId="1147"/>
    <cellStyle name="Normal 5 3 6 2 2" xfId="2134"/>
    <cellStyle name="Normal 5 3 6 2 2 2" xfId="4067"/>
    <cellStyle name="Normal 5 3 6 2 2 2 2" xfId="11877"/>
    <cellStyle name="Normal 5 3 6 2 2 3" xfId="6087"/>
    <cellStyle name="Normal 5 3 6 2 2 3 2" xfId="13807"/>
    <cellStyle name="Normal 5 3 6 2 2 4" xfId="8017"/>
    <cellStyle name="Normal 5 3 6 2 2 4 2" xfId="15737"/>
    <cellStyle name="Normal 5 3 6 2 2 5" xfId="9947"/>
    <cellStyle name="Normal 5 3 6 2 3" xfId="3104"/>
    <cellStyle name="Normal 5 3 6 2 3 2" xfId="10914"/>
    <cellStyle name="Normal 5 3 6 2 4" xfId="5124"/>
    <cellStyle name="Normal 5 3 6 2 4 2" xfId="12844"/>
    <cellStyle name="Normal 5 3 6 2 5" xfId="7054"/>
    <cellStyle name="Normal 5 3 6 2 5 2" xfId="14774"/>
    <cellStyle name="Normal 5 3 6 2 6" xfId="8984"/>
    <cellStyle name="Normal 5 3 6 3" xfId="1653"/>
    <cellStyle name="Normal 5 3 6 3 2" xfId="3586"/>
    <cellStyle name="Normal 5 3 6 3 2 2" xfId="11396"/>
    <cellStyle name="Normal 5 3 6 3 3" xfId="5606"/>
    <cellStyle name="Normal 5 3 6 3 3 2" xfId="13326"/>
    <cellStyle name="Normal 5 3 6 3 4" xfId="7536"/>
    <cellStyle name="Normal 5 3 6 3 4 2" xfId="15256"/>
    <cellStyle name="Normal 5 3 6 3 5" xfId="9466"/>
    <cellStyle name="Normal 5 3 6 4" xfId="2622"/>
    <cellStyle name="Normal 5 3 6 4 2" xfId="10432"/>
    <cellStyle name="Normal 5 3 6 5" xfId="4642"/>
    <cellStyle name="Normal 5 3 6 5 2" xfId="12362"/>
    <cellStyle name="Normal 5 3 6 6" xfId="6572"/>
    <cellStyle name="Normal 5 3 6 6 2" xfId="14292"/>
    <cellStyle name="Normal 5 3 6 7" xfId="8502"/>
    <cellStyle name="Normal 5 3 7" xfId="815"/>
    <cellStyle name="Normal 5 3 7 2" xfId="1814"/>
    <cellStyle name="Normal 5 3 7 2 2" xfId="3747"/>
    <cellStyle name="Normal 5 3 7 2 2 2" xfId="11557"/>
    <cellStyle name="Normal 5 3 7 2 3" xfId="5767"/>
    <cellStyle name="Normal 5 3 7 2 3 2" xfId="13487"/>
    <cellStyle name="Normal 5 3 7 2 4" xfId="7697"/>
    <cellStyle name="Normal 5 3 7 2 4 2" xfId="15417"/>
    <cellStyle name="Normal 5 3 7 2 5" xfId="9627"/>
    <cellStyle name="Normal 5 3 7 3" xfId="2783"/>
    <cellStyle name="Normal 5 3 7 3 2" xfId="10593"/>
    <cellStyle name="Normal 5 3 7 4" xfId="4803"/>
    <cellStyle name="Normal 5 3 7 4 2" xfId="12523"/>
    <cellStyle name="Normal 5 3 7 5" xfId="6733"/>
    <cellStyle name="Normal 5 3 7 5 2" xfId="14453"/>
    <cellStyle name="Normal 5 3 7 6" xfId="8663"/>
    <cellStyle name="Normal 5 3 8" xfId="1332"/>
    <cellStyle name="Normal 5 3 8 2" xfId="3265"/>
    <cellStyle name="Normal 5 3 8 2 2" xfId="11075"/>
    <cellStyle name="Normal 5 3 8 3" xfId="5285"/>
    <cellStyle name="Normal 5 3 8 3 2" xfId="13005"/>
    <cellStyle name="Normal 5 3 8 4" xfId="7215"/>
    <cellStyle name="Normal 5 3 8 4 2" xfId="14935"/>
    <cellStyle name="Normal 5 3 8 5" xfId="9145"/>
    <cellStyle name="Normal 5 3 9" xfId="2301"/>
    <cellStyle name="Normal 5 3 9 2" xfId="10111"/>
    <cellStyle name="Normal 5 4" xfId="243"/>
    <cellStyle name="Normal 5 4 10" xfId="6261"/>
    <cellStyle name="Normal 5 4 10 2" xfId="13981"/>
    <cellStyle name="Normal 5 4 11" xfId="8191"/>
    <cellStyle name="Normal 5 4 12" xfId="34734"/>
    <cellStyle name="Normal 5 4 2" xfId="328"/>
    <cellStyle name="Normal 5 4 2 10" xfId="8231"/>
    <cellStyle name="Normal 5 4 2 2" xfId="408"/>
    <cellStyle name="Normal 5 4 2 2 2" xfId="568"/>
    <cellStyle name="Normal 5 4 2 2 2 2" xfId="1116"/>
    <cellStyle name="Normal 5 4 2 2 2 2 2" xfId="2104"/>
    <cellStyle name="Normal 5 4 2 2 2 2 2 2" xfId="4037"/>
    <cellStyle name="Normal 5 4 2 2 2 2 2 2 2" xfId="11847"/>
    <cellStyle name="Normal 5 4 2 2 2 2 2 3" xfId="6057"/>
    <cellStyle name="Normal 5 4 2 2 2 2 2 3 2" xfId="13777"/>
    <cellStyle name="Normal 5 4 2 2 2 2 2 4" xfId="7987"/>
    <cellStyle name="Normal 5 4 2 2 2 2 2 4 2" xfId="15707"/>
    <cellStyle name="Normal 5 4 2 2 2 2 2 5" xfId="9917"/>
    <cellStyle name="Normal 5 4 2 2 2 2 3" xfId="3073"/>
    <cellStyle name="Normal 5 4 2 2 2 2 3 2" xfId="10883"/>
    <cellStyle name="Normal 5 4 2 2 2 2 4" xfId="5093"/>
    <cellStyle name="Normal 5 4 2 2 2 2 4 2" xfId="12813"/>
    <cellStyle name="Normal 5 4 2 2 2 2 5" xfId="7023"/>
    <cellStyle name="Normal 5 4 2 2 2 2 5 2" xfId="14743"/>
    <cellStyle name="Normal 5 4 2 2 2 2 6" xfId="8953"/>
    <cellStyle name="Normal 5 4 2 2 2 3" xfId="1622"/>
    <cellStyle name="Normal 5 4 2 2 2 3 2" xfId="3555"/>
    <cellStyle name="Normal 5 4 2 2 2 3 2 2" xfId="11365"/>
    <cellStyle name="Normal 5 4 2 2 2 3 3" xfId="5575"/>
    <cellStyle name="Normal 5 4 2 2 2 3 3 2" xfId="13295"/>
    <cellStyle name="Normal 5 4 2 2 2 3 4" xfId="7505"/>
    <cellStyle name="Normal 5 4 2 2 2 3 4 2" xfId="15225"/>
    <cellStyle name="Normal 5 4 2 2 2 3 5" xfId="9435"/>
    <cellStyle name="Normal 5 4 2 2 2 4" xfId="2591"/>
    <cellStyle name="Normal 5 4 2 2 2 4 2" xfId="10401"/>
    <cellStyle name="Normal 5 4 2 2 2 5" xfId="4611"/>
    <cellStyle name="Normal 5 4 2 2 2 5 2" xfId="12331"/>
    <cellStyle name="Normal 5 4 2 2 2 6" xfId="6541"/>
    <cellStyle name="Normal 5 4 2 2 2 6 2" xfId="14261"/>
    <cellStyle name="Normal 5 4 2 2 2 7" xfId="8471"/>
    <cellStyle name="Normal 5 4 2 2 3" xfId="730"/>
    <cellStyle name="Normal 5 4 2 2 3 2" xfId="1277"/>
    <cellStyle name="Normal 5 4 2 2 3 2 2" xfId="2264"/>
    <cellStyle name="Normal 5 4 2 2 3 2 2 2" xfId="4197"/>
    <cellStyle name="Normal 5 4 2 2 3 2 2 2 2" xfId="12007"/>
    <cellStyle name="Normal 5 4 2 2 3 2 2 3" xfId="6217"/>
    <cellStyle name="Normal 5 4 2 2 3 2 2 3 2" xfId="13937"/>
    <cellStyle name="Normal 5 4 2 2 3 2 2 4" xfId="8147"/>
    <cellStyle name="Normal 5 4 2 2 3 2 2 4 2" xfId="15867"/>
    <cellStyle name="Normal 5 4 2 2 3 2 2 5" xfId="10077"/>
    <cellStyle name="Normal 5 4 2 2 3 2 3" xfId="3234"/>
    <cellStyle name="Normal 5 4 2 2 3 2 3 2" xfId="11044"/>
    <cellStyle name="Normal 5 4 2 2 3 2 4" xfId="5254"/>
    <cellStyle name="Normal 5 4 2 2 3 2 4 2" xfId="12974"/>
    <cellStyle name="Normal 5 4 2 2 3 2 5" xfId="7184"/>
    <cellStyle name="Normal 5 4 2 2 3 2 5 2" xfId="14904"/>
    <cellStyle name="Normal 5 4 2 2 3 2 6" xfId="9114"/>
    <cellStyle name="Normal 5 4 2 2 3 3" xfId="1783"/>
    <cellStyle name="Normal 5 4 2 2 3 3 2" xfId="3716"/>
    <cellStyle name="Normal 5 4 2 2 3 3 2 2" xfId="11526"/>
    <cellStyle name="Normal 5 4 2 2 3 3 3" xfId="5736"/>
    <cellStyle name="Normal 5 4 2 2 3 3 3 2" xfId="13456"/>
    <cellStyle name="Normal 5 4 2 2 3 3 4" xfId="7666"/>
    <cellStyle name="Normal 5 4 2 2 3 3 4 2" xfId="15386"/>
    <cellStyle name="Normal 5 4 2 2 3 3 5" xfId="9596"/>
    <cellStyle name="Normal 5 4 2 2 3 4" xfId="2752"/>
    <cellStyle name="Normal 5 4 2 2 3 4 2" xfId="10562"/>
    <cellStyle name="Normal 5 4 2 2 3 5" xfId="4772"/>
    <cellStyle name="Normal 5 4 2 2 3 5 2" xfId="12492"/>
    <cellStyle name="Normal 5 4 2 2 3 6" xfId="6702"/>
    <cellStyle name="Normal 5 4 2 2 3 6 2" xfId="14422"/>
    <cellStyle name="Normal 5 4 2 2 3 7" xfId="8632"/>
    <cellStyle name="Normal 5 4 2 2 4" xfId="956"/>
    <cellStyle name="Normal 5 4 2 2 4 2" xfId="1944"/>
    <cellStyle name="Normal 5 4 2 2 4 2 2" xfId="3877"/>
    <cellStyle name="Normal 5 4 2 2 4 2 2 2" xfId="11687"/>
    <cellStyle name="Normal 5 4 2 2 4 2 3" xfId="5897"/>
    <cellStyle name="Normal 5 4 2 2 4 2 3 2" xfId="13617"/>
    <cellStyle name="Normal 5 4 2 2 4 2 4" xfId="7827"/>
    <cellStyle name="Normal 5 4 2 2 4 2 4 2" xfId="15547"/>
    <cellStyle name="Normal 5 4 2 2 4 2 5" xfId="9757"/>
    <cellStyle name="Normal 5 4 2 2 4 3" xfId="2913"/>
    <cellStyle name="Normal 5 4 2 2 4 3 2" xfId="10723"/>
    <cellStyle name="Normal 5 4 2 2 4 4" xfId="4933"/>
    <cellStyle name="Normal 5 4 2 2 4 4 2" xfId="12653"/>
    <cellStyle name="Normal 5 4 2 2 4 5" xfId="6863"/>
    <cellStyle name="Normal 5 4 2 2 4 5 2" xfId="14583"/>
    <cellStyle name="Normal 5 4 2 2 4 6" xfId="8793"/>
    <cellStyle name="Normal 5 4 2 2 5" xfId="1462"/>
    <cellStyle name="Normal 5 4 2 2 5 2" xfId="3395"/>
    <cellStyle name="Normal 5 4 2 2 5 2 2" xfId="11205"/>
    <cellStyle name="Normal 5 4 2 2 5 3" xfId="5415"/>
    <cellStyle name="Normal 5 4 2 2 5 3 2" xfId="13135"/>
    <cellStyle name="Normal 5 4 2 2 5 4" xfId="7345"/>
    <cellStyle name="Normal 5 4 2 2 5 4 2" xfId="15065"/>
    <cellStyle name="Normal 5 4 2 2 5 5" xfId="9275"/>
    <cellStyle name="Normal 5 4 2 2 6" xfId="2431"/>
    <cellStyle name="Normal 5 4 2 2 6 2" xfId="10241"/>
    <cellStyle name="Normal 5 4 2 2 7" xfId="4451"/>
    <cellStyle name="Normal 5 4 2 2 7 2" xfId="12171"/>
    <cellStyle name="Normal 5 4 2 2 8" xfId="6381"/>
    <cellStyle name="Normal 5 4 2 2 8 2" xfId="14101"/>
    <cellStyle name="Normal 5 4 2 2 9" xfId="8311"/>
    <cellStyle name="Normal 5 4 2 3" xfId="488"/>
    <cellStyle name="Normal 5 4 2 3 2" xfId="1036"/>
    <cellStyle name="Normal 5 4 2 3 2 2" xfId="2024"/>
    <cellStyle name="Normal 5 4 2 3 2 2 2" xfId="3957"/>
    <cellStyle name="Normal 5 4 2 3 2 2 2 2" xfId="11767"/>
    <cellStyle name="Normal 5 4 2 3 2 2 3" xfId="5977"/>
    <cellStyle name="Normal 5 4 2 3 2 2 3 2" xfId="13697"/>
    <cellStyle name="Normal 5 4 2 3 2 2 4" xfId="7907"/>
    <cellStyle name="Normal 5 4 2 3 2 2 4 2" xfId="15627"/>
    <cellStyle name="Normal 5 4 2 3 2 2 5" xfId="9837"/>
    <cellStyle name="Normal 5 4 2 3 2 3" xfId="2993"/>
    <cellStyle name="Normal 5 4 2 3 2 3 2" xfId="10803"/>
    <cellStyle name="Normal 5 4 2 3 2 4" xfId="5013"/>
    <cellStyle name="Normal 5 4 2 3 2 4 2" xfId="12733"/>
    <cellStyle name="Normal 5 4 2 3 2 5" xfId="6943"/>
    <cellStyle name="Normal 5 4 2 3 2 5 2" xfId="14663"/>
    <cellStyle name="Normal 5 4 2 3 2 6" xfId="8873"/>
    <cellStyle name="Normal 5 4 2 3 3" xfId="1542"/>
    <cellStyle name="Normal 5 4 2 3 3 2" xfId="3475"/>
    <cellStyle name="Normal 5 4 2 3 3 2 2" xfId="11285"/>
    <cellStyle name="Normal 5 4 2 3 3 3" xfId="5495"/>
    <cellStyle name="Normal 5 4 2 3 3 3 2" xfId="13215"/>
    <cellStyle name="Normal 5 4 2 3 3 4" xfId="7425"/>
    <cellStyle name="Normal 5 4 2 3 3 4 2" xfId="15145"/>
    <cellStyle name="Normal 5 4 2 3 3 5" xfId="9355"/>
    <cellStyle name="Normal 5 4 2 3 4" xfId="2511"/>
    <cellStyle name="Normal 5 4 2 3 4 2" xfId="10321"/>
    <cellStyle name="Normal 5 4 2 3 5" xfId="4531"/>
    <cellStyle name="Normal 5 4 2 3 5 2" xfId="12251"/>
    <cellStyle name="Normal 5 4 2 3 6" xfId="6461"/>
    <cellStyle name="Normal 5 4 2 3 6 2" xfId="14181"/>
    <cellStyle name="Normal 5 4 2 3 7" xfId="8391"/>
    <cellStyle name="Normal 5 4 2 4" xfId="650"/>
    <cellStyle name="Normal 5 4 2 4 2" xfId="1197"/>
    <cellStyle name="Normal 5 4 2 4 2 2" xfId="2184"/>
    <cellStyle name="Normal 5 4 2 4 2 2 2" xfId="4117"/>
    <cellStyle name="Normal 5 4 2 4 2 2 2 2" xfId="11927"/>
    <cellStyle name="Normal 5 4 2 4 2 2 3" xfId="6137"/>
    <cellStyle name="Normal 5 4 2 4 2 2 3 2" xfId="13857"/>
    <cellStyle name="Normal 5 4 2 4 2 2 4" xfId="8067"/>
    <cellStyle name="Normal 5 4 2 4 2 2 4 2" xfId="15787"/>
    <cellStyle name="Normal 5 4 2 4 2 2 5" xfId="9997"/>
    <cellStyle name="Normal 5 4 2 4 2 3" xfId="3154"/>
    <cellStyle name="Normal 5 4 2 4 2 3 2" xfId="10964"/>
    <cellStyle name="Normal 5 4 2 4 2 4" xfId="5174"/>
    <cellStyle name="Normal 5 4 2 4 2 4 2" xfId="12894"/>
    <cellStyle name="Normal 5 4 2 4 2 5" xfId="7104"/>
    <cellStyle name="Normal 5 4 2 4 2 5 2" xfId="14824"/>
    <cellStyle name="Normal 5 4 2 4 2 6" xfId="9034"/>
    <cellStyle name="Normal 5 4 2 4 3" xfId="1703"/>
    <cellStyle name="Normal 5 4 2 4 3 2" xfId="3636"/>
    <cellStyle name="Normal 5 4 2 4 3 2 2" xfId="11446"/>
    <cellStyle name="Normal 5 4 2 4 3 3" xfId="5656"/>
    <cellStyle name="Normal 5 4 2 4 3 3 2" xfId="13376"/>
    <cellStyle name="Normal 5 4 2 4 3 4" xfId="7586"/>
    <cellStyle name="Normal 5 4 2 4 3 4 2" xfId="15306"/>
    <cellStyle name="Normal 5 4 2 4 3 5" xfId="9516"/>
    <cellStyle name="Normal 5 4 2 4 4" xfId="2672"/>
    <cellStyle name="Normal 5 4 2 4 4 2" xfId="10482"/>
    <cellStyle name="Normal 5 4 2 4 5" xfId="4692"/>
    <cellStyle name="Normal 5 4 2 4 5 2" xfId="12412"/>
    <cellStyle name="Normal 5 4 2 4 6" xfId="6622"/>
    <cellStyle name="Normal 5 4 2 4 6 2" xfId="14342"/>
    <cellStyle name="Normal 5 4 2 4 7" xfId="8552"/>
    <cellStyle name="Normal 5 4 2 5" xfId="876"/>
    <cellStyle name="Normal 5 4 2 5 2" xfId="1864"/>
    <cellStyle name="Normal 5 4 2 5 2 2" xfId="3797"/>
    <cellStyle name="Normal 5 4 2 5 2 2 2" xfId="11607"/>
    <cellStyle name="Normal 5 4 2 5 2 3" xfId="5817"/>
    <cellStyle name="Normal 5 4 2 5 2 3 2" xfId="13537"/>
    <cellStyle name="Normal 5 4 2 5 2 4" xfId="7747"/>
    <cellStyle name="Normal 5 4 2 5 2 4 2" xfId="15467"/>
    <cellStyle name="Normal 5 4 2 5 2 5" xfId="9677"/>
    <cellStyle name="Normal 5 4 2 5 3" xfId="2833"/>
    <cellStyle name="Normal 5 4 2 5 3 2" xfId="10643"/>
    <cellStyle name="Normal 5 4 2 5 4" xfId="4853"/>
    <cellStyle name="Normal 5 4 2 5 4 2" xfId="12573"/>
    <cellStyle name="Normal 5 4 2 5 5" xfId="6783"/>
    <cellStyle name="Normal 5 4 2 5 5 2" xfId="14503"/>
    <cellStyle name="Normal 5 4 2 5 6" xfId="8713"/>
    <cellStyle name="Normal 5 4 2 6" xfId="1382"/>
    <cellStyle name="Normal 5 4 2 6 2" xfId="3315"/>
    <cellStyle name="Normal 5 4 2 6 2 2" xfId="11125"/>
    <cellStyle name="Normal 5 4 2 6 3" xfId="5335"/>
    <cellStyle name="Normal 5 4 2 6 3 2" xfId="13055"/>
    <cellStyle name="Normal 5 4 2 6 4" xfId="7265"/>
    <cellStyle name="Normal 5 4 2 6 4 2" xfId="14985"/>
    <cellStyle name="Normal 5 4 2 6 5" xfId="9195"/>
    <cellStyle name="Normal 5 4 2 7" xfId="2351"/>
    <cellStyle name="Normal 5 4 2 7 2" xfId="10161"/>
    <cellStyle name="Normal 5 4 2 8" xfId="4371"/>
    <cellStyle name="Normal 5 4 2 8 2" xfId="12091"/>
    <cellStyle name="Normal 5 4 2 9" xfId="6301"/>
    <cellStyle name="Normal 5 4 2 9 2" xfId="14021"/>
    <cellStyle name="Normal 5 4 3" xfId="368"/>
    <cellStyle name="Normal 5 4 3 2" xfId="528"/>
    <cellStyle name="Normal 5 4 3 2 2" xfId="1076"/>
    <cellStyle name="Normal 5 4 3 2 2 2" xfId="2064"/>
    <cellStyle name="Normal 5 4 3 2 2 2 2" xfId="3997"/>
    <cellStyle name="Normal 5 4 3 2 2 2 2 2" xfId="11807"/>
    <cellStyle name="Normal 5 4 3 2 2 2 3" xfId="6017"/>
    <cellStyle name="Normal 5 4 3 2 2 2 3 2" xfId="13737"/>
    <cellStyle name="Normal 5 4 3 2 2 2 4" xfId="7947"/>
    <cellStyle name="Normal 5 4 3 2 2 2 4 2" xfId="15667"/>
    <cellStyle name="Normal 5 4 3 2 2 2 5" xfId="9877"/>
    <cellStyle name="Normal 5 4 3 2 2 3" xfId="3033"/>
    <cellStyle name="Normal 5 4 3 2 2 3 2" xfId="10843"/>
    <cellStyle name="Normal 5 4 3 2 2 4" xfId="5053"/>
    <cellStyle name="Normal 5 4 3 2 2 4 2" xfId="12773"/>
    <cellStyle name="Normal 5 4 3 2 2 5" xfId="6983"/>
    <cellStyle name="Normal 5 4 3 2 2 5 2" xfId="14703"/>
    <cellStyle name="Normal 5 4 3 2 2 6" xfId="8913"/>
    <cellStyle name="Normal 5 4 3 2 3" xfId="1582"/>
    <cellStyle name="Normal 5 4 3 2 3 2" xfId="3515"/>
    <cellStyle name="Normal 5 4 3 2 3 2 2" xfId="11325"/>
    <cellStyle name="Normal 5 4 3 2 3 3" xfId="5535"/>
    <cellStyle name="Normal 5 4 3 2 3 3 2" xfId="13255"/>
    <cellStyle name="Normal 5 4 3 2 3 4" xfId="7465"/>
    <cellStyle name="Normal 5 4 3 2 3 4 2" xfId="15185"/>
    <cellStyle name="Normal 5 4 3 2 3 5" xfId="9395"/>
    <cellStyle name="Normal 5 4 3 2 4" xfId="2551"/>
    <cellStyle name="Normal 5 4 3 2 4 2" xfId="10361"/>
    <cellStyle name="Normal 5 4 3 2 5" xfId="4571"/>
    <cellStyle name="Normal 5 4 3 2 5 2" xfId="12291"/>
    <cellStyle name="Normal 5 4 3 2 6" xfId="6501"/>
    <cellStyle name="Normal 5 4 3 2 6 2" xfId="14221"/>
    <cellStyle name="Normal 5 4 3 2 7" xfId="8431"/>
    <cellStyle name="Normal 5 4 3 3" xfId="690"/>
    <cellStyle name="Normal 5 4 3 3 2" xfId="1237"/>
    <cellStyle name="Normal 5 4 3 3 2 2" xfId="2224"/>
    <cellStyle name="Normal 5 4 3 3 2 2 2" xfId="4157"/>
    <cellStyle name="Normal 5 4 3 3 2 2 2 2" xfId="11967"/>
    <cellStyle name="Normal 5 4 3 3 2 2 3" xfId="6177"/>
    <cellStyle name="Normal 5 4 3 3 2 2 3 2" xfId="13897"/>
    <cellStyle name="Normal 5 4 3 3 2 2 4" xfId="8107"/>
    <cellStyle name="Normal 5 4 3 3 2 2 4 2" xfId="15827"/>
    <cellStyle name="Normal 5 4 3 3 2 2 5" xfId="10037"/>
    <cellStyle name="Normal 5 4 3 3 2 3" xfId="3194"/>
    <cellStyle name="Normal 5 4 3 3 2 3 2" xfId="11004"/>
    <cellStyle name="Normal 5 4 3 3 2 4" xfId="5214"/>
    <cellStyle name="Normal 5 4 3 3 2 4 2" xfId="12934"/>
    <cellStyle name="Normal 5 4 3 3 2 5" xfId="7144"/>
    <cellStyle name="Normal 5 4 3 3 2 5 2" xfId="14864"/>
    <cellStyle name="Normal 5 4 3 3 2 6" xfId="9074"/>
    <cellStyle name="Normal 5 4 3 3 3" xfId="1743"/>
    <cellStyle name="Normal 5 4 3 3 3 2" xfId="3676"/>
    <cellStyle name="Normal 5 4 3 3 3 2 2" xfId="11486"/>
    <cellStyle name="Normal 5 4 3 3 3 3" xfId="5696"/>
    <cellStyle name="Normal 5 4 3 3 3 3 2" xfId="13416"/>
    <cellStyle name="Normal 5 4 3 3 3 4" xfId="7626"/>
    <cellStyle name="Normal 5 4 3 3 3 4 2" xfId="15346"/>
    <cellStyle name="Normal 5 4 3 3 3 5" xfId="9556"/>
    <cellStyle name="Normal 5 4 3 3 4" xfId="2712"/>
    <cellStyle name="Normal 5 4 3 3 4 2" xfId="10522"/>
    <cellStyle name="Normal 5 4 3 3 5" xfId="4732"/>
    <cellStyle name="Normal 5 4 3 3 5 2" xfId="12452"/>
    <cellStyle name="Normal 5 4 3 3 6" xfId="6662"/>
    <cellStyle name="Normal 5 4 3 3 6 2" xfId="14382"/>
    <cellStyle name="Normal 5 4 3 3 7" xfId="8592"/>
    <cellStyle name="Normal 5 4 3 4" xfId="916"/>
    <cellStyle name="Normal 5 4 3 4 2" xfId="1904"/>
    <cellStyle name="Normal 5 4 3 4 2 2" xfId="3837"/>
    <cellStyle name="Normal 5 4 3 4 2 2 2" xfId="11647"/>
    <cellStyle name="Normal 5 4 3 4 2 3" xfId="5857"/>
    <cellStyle name="Normal 5 4 3 4 2 3 2" xfId="13577"/>
    <cellStyle name="Normal 5 4 3 4 2 4" xfId="7787"/>
    <cellStyle name="Normal 5 4 3 4 2 4 2" xfId="15507"/>
    <cellStyle name="Normal 5 4 3 4 2 5" xfId="9717"/>
    <cellStyle name="Normal 5 4 3 4 3" xfId="2873"/>
    <cellStyle name="Normal 5 4 3 4 3 2" xfId="10683"/>
    <cellStyle name="Normal 5 4 3 4 4" xfId="4893"/>
    <cellStyle name="Normal 5 4 3 4 4 2" xfId="12613"/>
    <cellStyle name="Normal 5 4 3 4 5" xfId="6823"/>
    <cellStyle name="Normal 5 4 3 4 5 2" xfId="14543"/>
    <cellStyle name="Normal 5 4 3 4 6" xfId="8753"/>
    <cellStyle name="Normal 5 4 3 5" xfId="1422"/>
    <cellStyle name="Normal 5 4 3 5 2" xfId="3355"/>
    <cellStyle name="Normal 5 4 3 5 2 2" xfId="11165"/>
    <cellStyle name="Normal 5 4 3 5 3" xfId="5375"/>
    <cellStyle name="Normal 5 4 3 5 3 2" xfId="13095"/>
    <cellStyle name="Normal 5 4 3 5 4" xfId="7305"/>
    <cellStyle name="Normal 5 4 3 5 4 2" xfId="15025"/>
    <cellStyle name="Normal 5 4 3 5 5" xfId="9235"/>
    <cellStyle name="Normal 5 4 3 6" xfId="2391"/>
    <cellStyle name="Normal 5 4 3 6 2" xfId="10201"/>
    <cellStyle name="Normal 5 4 3 7" xfId="4411"/>
    <cellStyle name="Normal 5 4 3 7 2" xfId="12131"/>
    <cellStyle name="Normal 5 4 3 8" xfId="6341"/>
    <cellStyle name="Normal 5 4 3 8 2" xfId="14061"/>
    <cellStyle name="Normal 5 4 3 9" xfId="8271"/>
    <cellStyle name="Normal 5 4 4" xfId="448"/>
    <cellStyle name="Normal 5 4 4 2" xfId="996"/>
    <cellStyle name="Normal 5 4 4 2 2" xfId="1984"/>
    <cellStyle name="Normal 5 4 4 2 2 2" xfId="3917"/>
    <cellStyle name="Normal 5 4 4 2 2 2 2" xfId="11727"/>
    <cellStyle name="Normal 5 4 4 2 2 3" xfId="5937"/>
    <cellStyle name="Normal 5 4 4 2 2 3 2" xfId="13657"/>
    <cellStyle name="Normal 5 4 4 2 2 4" xfId="7867"/>
    <cellStyle name="Normal 5 4 4 2 2 4 2" xfId="15587"/>
    <cellStyle name="Normal 5 4 4 2 2 5" xfId="9797"/>
    <cellStyle name="Normal 5 4 4 2 3" xfId="2953"/>
    <cellStyle name="Normal 5 4 4 2 3 2" xfId="10763"/>
    <cellStyle name="Normal 5 4 4 2 4" xfId="4973"/>
    <cellStyle name="Normal 5 4 4 2 4 2" xfId="12693"/>
    <cellStyle name="Normal 5 4 4 2 5" xfId="6903"/>
    <cellStyle name="Normal 5 4 4 2 5 2" xfId="14623"/>
    <cellStyle name="Normal 5 4 4 2 6" xfId="8833"/>
    <cellStyle name="Normal 5 4 4 3" xfId="1502"/>
    <cellStyle name="Normal 5 4 4 3 2" xfId="3435"/>
    <cellStyle name="Normal 5 4 4 3 2 2" xfId="11245"/>
    <cellStyle name="Normal 5 4 4 3 3" xfId="5455"/>
    <cellStyle name="Normal 5 4 4 3 3 2" xfId="13175"/>
    <cellStyle name="Normal 5 4 4 3 4" xfId="7385"/>
    <cellStyle name="Normal 5 4 4 3 4 2" xfId="15105"/>
    <cellStyle name="Normal 5 4 4 3 5" xfId="9315"/>
    <cellStyle name="Normal 5 4 4 4" xfId="2471"/>
    <cellStyle name="Normal 5 4 4 4 2" xfId="10281"/>
    <cellStyle name="Normal 5 4 4 5" xfId="4491"/>
    <cellStyle name="Normal 5 4 4 5 2" xfId="12211"/>
    <cellStyle name="Normal 5 4 4 6" xfId="6421"/>
    <cellStyle name="Normal 5 4 4 6 2" xfId="14141"/>
    <cellStyle name="Normal 5 4 4 7" xfId="8351"/>
    <cellStyle name="Normal 5 4 5" xfId="610"/>
    <cellStyle name="Normal 5 4 5 2" xfId="1157"/>
    <cellStyle name="Normal 5 4 5 2 2" xfId="2144"/>
    <cellStyle name="Normal 5 4 5 2 2 2" xfId="4077"/>
    <cellStyle name="Normal 5 4 5 2 2 2 2" xfId="11887"/>
    <cellStyle name="Normal 5 4 5 2 2 3" xfId="6097"/>
    <cellStyle name="Normal 5 4 5 2 2 3 2" xfId="13817"/>
    <cellStyle name="Normal 5 4 5 2 2 4" xfId="8027"/>
    <cellStyle name="Normal 5 4 5 2 2 4 2" xfId="15747"/>
    <cellStyle name="Normal 5 4 5 2 2 5" xfId="9957"/>
    <cellStyle name="Normal 5 4 5 2 3" xfId="3114"/>
    <cellStyle name="Normal 5 4 5 2 3 2" xfId="10924"/>
    <cellStyle name="Normal 5 4 5 2 4" xfId="5134"/>
    <cellStyle name="Normal 5 4 5 2 4 2" xfId="12854"/>
    <cellStyle name="Normal 5 4 5 2 5" xfId="7064"/>
    <cellStyle name="Normal 5 4 5 2 5 2" xfId="14784"/>
    <cellStyle name="Normal 5 4 5 2 6" xfId="8994"/>
    <cellStyle name="Normal 5 4 5 3" xfId="1663"/>
    <cellStyle name="Normal 5 4 5 3 2" xfId="3596"/>
    <cellStyle name="Normal 5 4 5 3 2 2" xfId="11406"/>
    <cellStyle name="Normal 5 4 5 3 3" xfId="5616"/>
    <cellStyle name="Normal 5 4 5 3 3 2" xfId="13336"/>
    <cellStyle name="Normal 5 4 5 3 4" xfId="7546"/>
    <cellStyle name="Normal 5 4 5 3 4 2" xfId="15266"/>
    <cellStyle name="Normal 5 4 5 3 5" xfId="9476"/>
    <cellStyle name="Normal 5 4 5 4" xfId="2632"/>
    <cellStyle name="Normal 5 4 5 4 2" xfId="10442"/>
    <cellStyle name="Normal 5 4 5 5" xfId="4652"/>
    <cellStyle name="Normal 5 4 5 5 2" xfId="12372"/>
    <cellStyle name="Normal 5 4 5 6" xfId="6582"/>
    <cellStyle name="Normal 5 4 5 6 2" xfId="14302"/>
    <cellStyle name="Normal 5 4 5 7" xfId="8512"/>
    <cellStyle name="Normal 5 4 6" xfId="828"/>
    <cellStyle name="Normal 5 4 6 2" xfId="1824"/>
    <cellStyle name="Normal 5 4 6 2 2" xfId="3757"/>
    <cellStyle name="Normal 5 4 6 2 2 2" xfId="11567"/>
    <cellStyle name="Normal 5 4 6 2 3" xfId="5777"/>
    <cellStyle name="Normal 5 4 6 2 3 2" xfId="13497"/>
    <cellStyle name="Normal 5 4 6 2 4" xfId="7707"/>
    <cellStyle name="Normal 5 4 6 2 4 2" xfId="15427"/>
    <cellStyle name="Normal 5 4 6 2 5" xfId="9637"/>
    <cellStyle name="Normal 5 4 6 3" xfId="2793"/>
    <cellStyle name="Normal 5 4 6 3 2" xfId="10603"/>
    <cellStyle name="Normal 5 4 6 4" xfId="4813"/>
    <cellStyle name="Normal 5 4 6 4 2" xfId="12533"/>
    <cellStyle name="Normal 5 4 6 5" xfId="6743"/>
    <cellStyle name="Normal 5 4 6 5 2" xfId="14463"/>
    <cellStyle name="Normal 5 4 6 6" xfId="8673"/>
    <cellStyle name="Normal 5 4 7" xfId="1342"/>
    <cellStyle name="Normal 5 4 7 2" xfId="3275"/>
    <cellStyle name="Normal 5 4 7 2 2" xfId="11085"/>
    <cellStyle name="Normal 5 4 7 3" xfId="5295"/>
    <cellStyle name="Normal 5 4 7 3 2" xfId="13015"/>
    <cellStyle name="Normal 5 4 7 4" xfId="7225"/>
    <cellStyle name="Normal 5 4 7 4 2" xfId="14945"/>
    <cellStyle name="Normal 5 4 7 5" xfId="9155"/>
    <cellStyle name="Normal 5 4 8" xfId="2311"/>
    <cellStyle name="Normal 5 4 8 2" xfId="10121"/>
    <cellStyle name="Normal 5 4 9" xfId="4331"/>
    <cellStyle name="Normal 5 4 9 2" xfId="12051"/>
    <cellStyle name="Normal 5 5" xfId="308"/>
    <cellStyle name="Normal 5 5 10" xfId="8211"/>
    <cellStyle name="Normal 5 5 2" xfId="388"/>
    <cellStyle name="Normal 5 5 2 2" xfId="548"/>
    <cellStyle name="Normal 5 5 2 2 2" xfId="1096"/>
    <cellStyle name="Normal 5 5 2 2 2 2" xfId="2084"/>
    <cellStyle name="Normal 5 5 2 2 2 2 2" xfId="4017"/>
    <cellStyle name="Normal 5 5 2 2 2 2 2 2" xfId="11827"/>
    <cellStyle name="Normal 5 5 2 2 2 2 3" xfId="6037"/>
    <cellStyle name="Normal 5 5 2 2 2 2 3 2" xfId="13757"/>
    <cellStyle name="Normal 5 5 2 2 2 2 4" xfId="7967"/>
    <cellStyle name="Normal 5 5 2 2 2 2 4 2" xfId="15687"/>
    <cellStyle name="Normal 5 5 2 2 2 2 5" xfId="9897"/>
    <cellStyle name="Normal 5 5 2 2 2 3" xfId="3053"/>
    <cellStyle name="Normal 5 5 2 2 2 3 2" xfId="10863"/>
    <cellStyle name="Normal 5 5 2 2 2 4" xfId="5073"/>
    <cellStyle name="Normal 5 5 2 2 2 4 2" xfId="12793"/>
    <cellStyle name="Normal 5 5 2 2 2 5" xfId="7003"/>
    <cellStyle name="Normal 5 5 2 2 2 5 2" xfId="14723"/>
    <cellStyle name="Normal 5 5 2 2 2 6" xfId="8933"/>
    <cellStyle name="Normal 5 5 2 2 3" xfId="1602"/>
    <cellStyle name="Normal 5 5 2 2 3 2" xfId="3535"/>
    <cellStyle name="Normal 5 5 2 2 3 2 2" xfId="11345"/>
    <cellStyle name="Normal 5 5 2 2 3 3" xfId="5555"/>
    <cellStyle name="Normal 5 5 2 2 3 3 2" xfId="13275"/>
    <cellStyle name="Normal 5 5 2 2 3 4" xfId="7485"/>
    <cellStyle name="Normal 5 5 2 2 3 4 2" xfId="15205"/>
    <cellStyle name="Normal 5 5 2 2 3 5" xfId="9415"/>
    <cellStyle name="Normal 5 5 2 2 4" xfId="2571"/>
    <cellStyle name="Normal 5 5 2 2 4 2" xfId="10381"/>
    <cellStyle name="Normal 5 5 2 2 5" xfId="4591"/>
    <cellStyle name="Normal 5 5 2 2 5 2" xfId="12311"/>
    <cellStyle name="Normal 5 5 2 2 6" xfId="6521"/>
    <cellStyle name="Normal 5 5 2 2 6 2" xfId="14241"/>
    <cellStyle name="Normal 5 5 2 2 7" xfId="8451"/>
    <cellStyle name="Normal 5 5 2 3" xfId="710"/>
    <cellStyle name="Normal 5 5 2 3 2" xfId="1257"/>
    <cellStyle name="Normal 5 5 2 3 2 2" xfId="2244"/>
    <cellStyle name="Normal 5 5 2 3 2 2 2" xfId="4177"/>
    <cellStyle name="Normal 5 5 2 3 2 2 2 2" xfId="11987"/>
    <cellStyle name="Normal 5 5 2 3 2 2 3" xfId="6197"/>
    <cellStyle name="Normal 5 5 2 3 2 2 3 2" xfId="13917"/>
    <cellStyle name="Normal 5 5 2 3 2 2 4" xfId="8127"/>
    <cellStyle name="Normal 5 5 2 3 2 2 4 2" xfId="15847"/>
    <cellStyle name="Normal 5 5 2 3 2 2 5" xfId="10057"/>
    <cellStyle name="Normal 5 5 2 3 2 3" xfId="3214"/>
    <cellStyle name="Normal 5 5 2 3 2 3 2" xfId="11024"/>
    <cellStyle name="Normal 5 5 2 3 2 4" xfId="5234"/>
    <cellStyle name="Normal 5 5 2 3 2 4 2" xfId="12954"/>
    <cellStyle name="Normal 5 5 2 3 2 5" xfId="7164"/>
    <cellStyle name="Normal 5 5 2 3 2 5 2" xfId="14884"/>
    <cellStyle name="Normal 5 5 2 3 2 6" xfId="9094"/>
    <cellStyle name="Normal 5 5 2 3 3" xfId="1763"/>
    <cellStyle name="Normal 5 5 2 3 3 2" xfId="3696"/>
    <cellStyle name="Normal 5 5 2 3 3 2 2" xfId="11506"/>
    <cellStyle name="Normal 5 5 2 3 3 3" xfId="5716"/>
    <cellStyle name="Normal 5 5 2 3 3 3 2" xfId="13436"/>
    <cellStyle name="Normal 5 5 2 3 3 4" xfId="7646"/>
    <cellStyle name="Normal 5 5 2 3 3 4 2" xfId="15366"/>
    <cellStyle name="Normal 5 5 2 3 3 5" xfId="9576"/>
    <cellStyle name="Normal 5 5 2 3 4" xfId="2732"/>
    <cellStyle name="Normal 5 5 2 3 4 2" xfId="10542"/>
    <cellStyle name="Normal 5 5 2 3 5" xfId="4752"/>
    <cellStyle name="Normal 5 5 2 3 5 2" xfId="12472"/>
    <cellStyle name="Normal 5 5 2 3 6" xfId="6682"/>
    <cellStyle name="Normal 5 5 2 3 6 2" xfId="14402"/>
    <cellStyle name="Normal 5 5 2 3 7" xfId="8612"/>
    <cellStyle name="Normal 5 5 2 4" xfId="936"/>
    <cellStyle name="Normal 5 5 2 4 2" xfId="1924"/>
    <cellStyle name="Normal 5 5 2 4 2 2" xfId="3857"/>
    <cellStyle name="Normal 5 5 2 4 2 2 2" xfId="11667"/>
    <cellStyle name="Normal 5 5 2 4 2 3" xfId="5877"/>
    <cellStyle name="Normal 5 5 2 4 2 3 2" xfId="13597"/>
    <cellStyle name="Normal 5 5 2 4 2 4" xfId="7807"/>
    <cellStyle name="Normal 5 5 2 4 2 4 2" xfId="15527"/>
    <cellStyle name="Normal 5 5 2 4 2 5" xfId="9737"/>
    <cellStyle name="Normal 5 5 2 4 3" xfId="2893"/>
    <cellStyle name="Normal 5 5 2 4 3 2" xfId="10703"/>
    <cellStyle name="Normal 5 5 2 4 4" xfId="4913"/>
    <cellStyle name="Normal 5 5 2 4 4 2" xfId="12633"/>
    <cellStyle name="Normal 5 5 2 4 5" xfId="6843"/>
    <cellStyle name="Normal 5 5 2 4 5 2" xfId="14563"/>
    <cellStyle name="Normal 5 5 2 4 6" xfId="8773"/>
    <cellStyle name="Normal 5 5 2 5" xfId="1442"/>
    <cellStyle name="Normal 5 5 2 5 2" xfId="3375"/>
    <cellStyle name="Normal 5 5 2 5 2 2" xfId="11185"/>
    <cellStyle name="Normal 5 5 2 5 3" xfId="5395"/>
    <cellStyle name="Normal 5 5 2 5 3 2" xfId="13115"/>
    <cellStyle name="Normal 5 5 2 5 4" xfId="7325"/>
    <cellStyle name="Normal 5 5 2 5 4 2" xfId="15045"/>
    <cellStyle name="Normal 5 5 2 5 5" xfId="9255"/>
    <cellStyle name="Normal 5 5 2 6" xfId="2411"/>
    <cellStyle name="Normal 5 5 2 6 2" xfId="10221"/>
    <cellStyle name="Normal 5 5 2 7" xfId="4431"/>
    <cellStyle name="Normal 5 5 2 7 2" xfId="12151"/>
    <cellStyle name="Normal 5 5 2 8" xfId="6361"/>
    <cellStyle name="Normal 5 5 2 8 2" xfId="14081"/>
    <cellStyle name="Normal 5 5 2 9" xfId="8291"/>
    <cellStyle name="Normal 5 5 3" xfId="468"/>
    <cellStyle name="Normal 5 5 3 2" xfId="1016"/>
    <cellStyle name="Normal 5 5 3 2 2" xfId="2004"/>
    <cellStyle name="Normal 5 5 3 2 2 2" xfId="3937"/>
    <cellStyle name="Normal 5 5 3 2 2 2 2" xfId="11747"/>
    <cellStyle name="Normal 5 5 3 2 2 3" xfId="5957"/>
    <cellStyle name="Normal 5 5 3 2 2 3 2" xfId="13677"/>
    <cellStyle name="Normal 5 5 3 2 2 4" xfId="7887"/>
    <cellStyle name="Normal 5 5 3 2 2 4 2" xfId="15607"/>
    <cellStyle name="Normal 5 5 3 2 2 5" xfId="9817"/>
    <cellStyle name="Normal 5 5 3 2 3" xfId="2973"/>
    <cellStyle name="Normal 5 5 3 2 3 2" xfId="10783"/>
    <cellStyle name="Normal 5 5 3 2 4" xfId="4993"/>
    <cellStyle name="Normal 5 5 3 2 4 2" xfId="12713"/>
    <cellStyle name="Normal 5 5 3 2 5" xfId="6923"/>
    <cellStyle name="Normal 5 5 3 2 5 2" xfId="14643"/>
    <cellStyle name="Normal 5 5 3 2 6" xfId="8853"/>
    <cellStyle name="Normal 5 5 3 3" xfId="1522"/>
    <cellStyle name="Normal 5 5 3 3 2" xfId="3455"/>
    <cellStyle name="Normal 5 5 3 3 2 2" xfId="11265"/>
    <cellStyle name="Normal 5 5 3 3 3" xfId="5475"/>
    <cellStyle name="Normal 5 5 3 3 3 2" xfId="13195"/>
    <cellStyle name="Normal 5 5 3 3 4" xfId="7405"/>
    <cellStyle name="Normal 5 5 3 3 4 2" xfId="15125"/>
    <cellStyle name="Normal 5 5 3 3 5" xfId="9335"/>
    <cellStyle name="Normal 5 5 3 4" xfId="2491"/>
    <cellStyle name="Normal 5 5 3 4 2" xfId="10301"/>
    <cellStyle name="Normal 5 5 3 5" xfId="4511"/>
    <cellStyle name="Normal 5 5 3 5 2" xfId="12231"/>
    <cellStyle name="Normal 5 5 3 6" xfId="6441"/>
    <cellStyle name="Normal 5 5 3 6 2" xfId="14161"/>
    <cellStyle name="Normal 5 5 3 7" xfId="8371"/>
    <cellStyle name="Normal 5 5 4" xfId="630"/>
    <cellStyle name="Normal 5 5 4 2" xfId="1177"/>
    <cellStyle name="Normal 5 5 4 2 2" xfId="2164"/>
    <cellStyle name="Normal 5 5 4 2 2 2" xfId="4097"/>
    <cellStyle name="Normal 5 5 4 2 2 2 2" xfId="11907"/>
    <cellStyle name="Normal 5 5 4 2 2 3" xfId="6117"/>
    <cellStyle name="Normal 5 5 4 2 2 3 2" xfId="13837"/>
    <cellStyle name="Normal 5 5 4 2 2 4" xfId="8047"/>
    <cellStyle name="Normal 5 5 4 2 2 4 2" xfId="15767"/>
    <cellStyle name="Normal 5 5 4 2 2 5" xfId="9977"/>
    <cellStyle name="Normal 5 5 4 2 3" xfId="3134"/>
    <cellStyle name="Normal 5 5 4 2 3 2" xfId="10944"/>
    <cellStyle name="Normal 5 5 4 2 4" xfId="5154"/>
    <cellStyle name="Normal 5 5 4 2 4 2" xfId="12874"/>
    <cellStyle name="Normal 5 5 4 2 5" xfId="7084"/>
    <cellStyle name="Normal 5 5 4 2 5 2" xfId="14804"/>
    <cellStyle name="Normal 5 5 4 2 6" xfId="9014"/>
    <cellStyle name="Normal 5 5 4 3" xfId="1683"/>
    <cellStyle name="Normal 5 5 4 3 2" xfId="3616"/>
    <cellStyle name="Normal 5 5 4 3 2 2" xfId="11426"/>
    <cellStyle name="Normal 5 5 4 3 3" xfId="5636"/>
    <cellStyle name="Normal 5 5 4 3 3 2" xfId="13356"/>
    <cellStyle name="Normal 5 5 4 3 4" xfId="7566"/>
    <cellStyle name="Normal 5 5 4 3 4 2" xfId="15286"/>
    <cellStyle name="Normal 5 5 4 3 5" xfId="9496"/>
    <cellStyle name="Normal 5 5 4 4" xfId="2652"/>
    <cellStyle name="Normal 5 5 4 4 2" xfId="10462"/>
    <cellStyle name="Normal 5 5 4 5" xfId="4672"/>
    <cellStyle name="Normal 5 5 4 5 2" xfId="12392"/>
    <cellStyle name="Normal 5 5 4 6" xfId="6602"/>
    <cellStyle name="Normal 5 5 4 6 2" xfId="14322"/>
    <cellStyle name="Normal 5 5 4 7" xfId="8532"/>
    <cellStyle name="Normal 5 5 5" xfId="856"/>
    <cellStyle name="Normal 5 5 5 2" xfId="1844"/>
    <cellStyle name="Normal 5 5 5 2 2" xfId="3777"/>
    <cellStyle name="Normal 5 5 5 2 2 2" xfId="11587"/>
    <cellStyle name="Normal 5 5 5 2 3" xfId="5797"/>
    <cellStyle name="Normal 5 5 5 2 3 2" xfId="13517"/>
    <cellStyle name="Normal 5 5 5 2 4" xfId="7727"/>
    <cellStyle name="Normal 5 5 5 2 4 2" xfId="15447"/>
    <cellStyle name="Normal 5 5 5 2 5" xfId="9657"/>
    <cellStyle name="Normal 5 5 5 3" xfId="2813"/>
    <cellStyle name="Normal 5 5 5 3 2" xfId="10623"/>
    <cellStyle name="Normal 5 5 5 4" xfId="4833"/>
    <cellStyle name="Normal 5 5 5 4 2" xfId="12553"/>
    <cellStyle name="Normal 5 5 5 5" xfId="6763"/>
    <cellStyle name="Normal 5 5 5 5 2" xfId="14483"/>
    <cellStyle name="Normal 5 5 5 6" xfId="8693"/>
    <cellStyle name="Normal 5 5 6" xfId="1362"/>
    <cellStyle name="Normal 5 5 6 2" xfId="3295"/>
    <cellStyle name="Normal 5 5 6 2 2" xfId="11105"/>
    <cellStyle name="Normal 5 5 6 3" xfId="5315"/>
    <cellStyle name="Normal 5 5 6 3 2" xfId="13035"/>
    <cellStyle name="Normal 5 5 6 4" xfId="7245"/>
    <cellStyle name="Normal 5 5 6 4 2" xfId="14965"/>
    <cellStyle name="Normal 5 5 6 5" xfId="9175"/>
    <cellStyle name="Normal 5 5 7" xfId="2331"/>
    <cellStyle name="Normal 5 5 7 2" xfId="10141"/>
    <cellStyle name="Normal 5 5 8" xfId="4351"/>
    <cellStyle name="Normal 5 5 8 2" xfId="12071"/>
    <cellStyle name="Normal 5 5 9" xfId="6281"/>
    <cellStyle name="Normal 5 5 9 2" xfId="14001"/>
    <cellStyle name="Normal 5 6" xfId="348"/>
    <cellStyle name="Normal 5 6 2" xfId="508"/>
    <cellStyle name="Normal 5 6 2 2" xfId="1056"/>
    <cellStyle name="Normal 5 6 2 2 2" xfId="2044"/>
    <cellStyle name="Normal 5 6 2 2 2 2" xfId="3977"/>
    <cellStyle name="Normal 5 6 2 2 2 2 2" xfId="11787"/>
    <cellStyle name="Normal 5 6 2 2 2 3" xfId="5997"/>
    <cellStyle name="Normal 5 6 2 2 2 3 2" xfId="13717"/>
    <cellStyle name="Normal 5 6 2 2 2 4" xfId="7927"/>
    <cellStyle name="Normal 5 6 2 2 2 4 2" xfId="15647"/>
    <cellStyle name="Normal 5 6 2 2 2 5" xfId="9857"/>
    <cellStyle name="Normal 5 6 2 2 3" xfId="3013"/>
    <cellStyle name="Normal 5 6 2 2 3 2" xfId="10823"/>
    <cellStyle name="Normal 5 6 2 2 4" xfId="5033"/>
    <cellStyle name="Normal 5 6 2 2 4 2" xfId="12753"/>
    <cellStyle name="Normal 5 6 2 2 5" xfId="6963"/>
    <cellStyle name="Normal 5 6 2 2 5 2" xfId="14683"/>
    <cellStyle name="Normal 5 6 2 2 6" xfId="8893"/>
    <cellStyle name="Normal 5 6 2 3" xfId="1562"/>
    <cellStyle name="Normal 5 6 2 3 2" xfId="3495"/>
    <cellStyle name="Normal 5 6 2 3 2 2" xfId="11305"/>
    <cellStyle name="Normal 5 6 2 3 3" xfId="5515"/>
    <cellStyle name="Normal 5 6 2 3 3 2" xfId="13235"/>
    <cellStyle name="Normal 5 6 2 3 4" xfId="7445"/>
    <cellStyle name="Normal 5 6 2 3 4 2" xfId="15165"/>
    <cellStyle name="Normal 5 6 2 3 5" xfId="9375"/>
    <cellStyle name="Normal 5 6 2 4" xfId="2531"/>
    <cellStyle name="Normal 5 6 2 4 2" xfId="10341"/>
    <cellStyle name="Normal 5 6 2 5" xfId="4551"/>
    <cellStyle name="Normal 5 6 2 5 2" xfId="12271"/>
    <cellStyle name="Normal 5 6 2 6" xfId="6481"/>
    <cellStyle name="Normal 5 6 2 6 2" xfId="14201"/>
    <cellStyle name="Normal 5 6 2 7" xfId="8411"/>
    <cellStyle name="Normal 5 6 3" xfId="670"/>
    <cellStyle name="Normal 5 6 3 2" xfId="1217"/>
    <cellStyle name="Normal 5 6 3 2 2" xfId="2204"/>
    <cellStyle name="Normal 5 6 3 2 2 2" xfId="4137"/>
    <cellStyle name="Normal 5 6 3 2 2 2 2" xfId="11947"/>
    <cellStyle name="Normal 5 6 3 2 2 3" xfId="6157"/>
    <cellStyle name="Normal 5 6 3 2 2 3 2" xfId="13877"/>
    <cellStyle name="Normal 5 6 3 2 2 4" xfId="8087"/>
    <cellStyle name="Normal 5 6 3 2 2 4 2" xfId="15807"/>
    <cellStyle name="Normal 5 6 3 2 2 5" xfId="10017"/>
    <cellStyle name="Normal 5 6 3 2 3" xfId="3174"/>
    <cellStyle name="Normal 5 6 3 2 3 2" xfId="10984"/>
    <cellStyle name="Normal 5 6 3 2 4" xfId="5194"/>
    <cellStyle name="Normal 5 6 3 2 4 2" xfId="12914"/>
    <cellStyle name="Normal 5 6 3 2 5" xfId="7124"/>
    <cellStyle name="Normal 5 6 3 2 5 2" xfId="14844"/>
    <cellStyle name="Normal 5 6 3 2 6" xfId="9054"/>
    <cellStyle name="Normal 5 6 3 3" xfId="1723"/>
    <cellStyle name="Normal 5 6 3 3 2" xfId="3656"/>
    <cellStyle name="Normal 5 6 3 3 2 2" xfId="11466"/>
    <cellStyle name="Normal 5 6 3 3 3" xfId="5676"/>
    <cellStyle name="Normal 5 6 3 3 3 2" xfId="13396"/>
    <cellStyle name="Normal 5 6 3 3 4" xfId="7606"/>
    <cellStyle name="Normal 5 6 3 3 4 2" xfId="15326"/>
    <cellStyle name="Normal 5 6 3 3 5" xfId="9536"/>
    <cellStyle name="Normal 5 6 3 4" xfId="2692"/>
    <cellStyle name="Normal 5 6 3 4 2" xfId="10502"/>
    <cellStyle name="Normal 5 6 3 5" xfId="4712"/>
    <cellStyle name="Normal 5 6 3 5 2" xfId="12432"/>
    <cellStyle name="Normal 5 6 3 6" xfId="6642"/>
    <cellStyle name="Normal 5 6 3 6 2" xfId="14362"/>
    <cellStyle name="Normal 5 6 3 7" xfId="8572"/>
    <cellStyle name="Normal 5 6 4" xfId="896"/>
    <cellStyle name="Normal 5 6 4 2" xfId="1884"/>
    <cellStyle name="Normal 5 6 4 2 2" xfId="3817"/>
    <cellStyle name="Normal 5 6 4 2 2 2" xfId="11627"/>
    <cellStyle name="Normal 5 6 4 2 3" xfId="5837"/>
    <cellStyle name="Normal 5 6 4 2 3 2" xfId="13557"/>
    <cellStyle name="Normal 5 6 4 2 4" xfId="7767"/>
    <cellStyle name="Normal 5 6 4 2 4 2" xfId="15487"/>
    <cellStyle name="Normal 5 6 4 2 5" xfId="9697"/>
    <cellStyle name="Normal 5 6 4 3" xfId="2853"/>
    <cellStyle name="Normal 5 6 4 3 2" xfId="10663"/>
    <cellStyle name="Normal 5 6 4 4" xfId="4873"/>
    <cellStyle name="Normal 5 6 4 4 2" xfId="12593"/>
    <cellStyle name="Normal 5 6 4 5" xfId="6803"/>
    <cellStyle name="Normal 5 6 4 5 2" xfId="14523"/>
    <cellStyle name="Normal 5 6 4 6" xfId="8733"/>
    <cellStyle name="Normal 5 6 5" xfId="1402"/>
    <cellStyle name="Normal 5 6 5 2" xfId="3335"/>
    <cellStyle name="Normal 5 6 5 2 2" xfId="11145"/>
    <cellStyle name="Normal 5 6 5 3" xfId="5355"/>
    <cellStyle name="Normal 5 6 5 3 2" xfId="13075"/>
    <cellStyle name="Normal 5 6 5 4" xfId="7285"/>
    <cellStyle name="Normal 5 6 5 4 2" xfId="15005"/>
    <cellStyle name="Normal 5 6 5 5" xfId="9215"/>
    <cellStyle name="Normal 5 6 6" xfId="2371"/>
    <cellStyle name="Normal 5 6 6 2" xfId="10181"/>
    <cellStyle name="Normal 5 6 7" xfId="4391"/>
    <cellStyle name="Normal 5 6 7 2" xfId="12111"/>
    <cellStyle name="Normal 5 6 8" xfId="6321"/>
    <cellStyle name="Normal 5 6 8 2" xfId="14041"/>
    <cellStyle name="Normal 5 6 9" xfId="8251"/>
    <cellStyle name="Normal 5 7" xfId="428"/>
    <cellStyle name="Normal 5 7 2" xfId="976"/>
    <cellStyle name="Normal 5 7 2 2" xfId="1964"/>
    <cellStyle name="Normal 5 7 2 2 2" xfId="3897"/>
    <cellStyle name="Normal 5 7 2 2 2 2" xfId="11707"/>
    <cellStyle name="Normal 5 7 2 2 3" xfId="5917"/>
    <cellStyle name="Normal 5 7 2 2 3 2" xfId="13637"/>
    <cellStyle name="Normal 5 7 2 2 4" xfId="7847"/>
    <cellStyle name="Normal 5 7 2 2 4 2" xfId="15567"/>
    <cellStyle name="Normal 5 7 2 2 5" xfId="9777"/>
    <cellStyle name="Normal 5 7 2 3" xfId="2933"/>
    <cellStyle name="Normal 5 7 2 3 2" xfId="10743"/>
    <cellStyle name="Normal 5 7 2 4" xfId="4953"/>
    <cellStyle name="Normal 5 7 2 4 2" xfId="12673"/>
    <cellStyle name="Normal 5 7 2 5" xfId="6883"/>
    <cellStyle name="Normal 5 7 2 5 2" xfId="14603"/>
    <cellStyle name="Normal 5 7 2 6" xfId="8813"/>
    <cellStyle name="Normal 5 7 3" xfId="1482"/>
    <cellStyle name="Normal 5 7 3 2" xfId="3415"/>
    <cellStyle name="Normal 5 7 3 2 2" xfId="11225"/>
    <cellStyle name="Normal 5 7 3 3" xfId="5435"/>
    <cellStyle name="Normal 5 7 3 3 2" xfId="13155"/>
    <cellStyle name="Normal 5 7 3 4" xfId="7365"/>
    <cellStyle name="Normal 5 7 3 4 2" xfId="15085"/>
    <cellStyle name="Normal 5 7 3 5" xfId="9295"/>
    <cellStyle name="Normal 5 7 4" xfId="2451"/>
    <cellStyle name="Normal 5 7 4 2" xfId="10261"/>
    <cellStyle name="Normal 5 7 5" xfId="4471"/>
    <cellStyle name="Normal 5 7 5 2" xfId="12191"/>
    <cellStyle name="Normal 5 7 6" xfId="6401"/>
    <cellStyle name="Normal 5 7 6 2" xfId="14121"/>
    <cellStyle name="Normal 5 7 7" xfId="8331"/>
    <cellStyle name="Normal 5 8" xfId="590"/>
    <cellStyle name="Normal 5 8 2" xfId="1137"/>
    <cellStyle name="Normal 5 8 2 2" xfId="2124"/>
    <cellStyle name="Normal 5 8 2 2 2" xfId="4057"/>
    <cellStyle name="Normal 5 8 2 2 2 2" xfId="11867"/>
    <cellStyle name="Normal 5 8 2 2 3" xfId="6077"/>
    <cellStyle name="Normal 5 8 2 2 3 2" xfId="13797"/>
    <cellStyle name="Normal 5 8 2 2 4" xfId="8007"/>
    <cellStyle name="Normal 5 8 2 2 4 2" xfId="15727"/>
    <cellStyle name="Normal 5 8 2 2 5" xfId="9937"/>
    <cellStyle name="Normal 5 8 2 3" xfId="3094"/>
    <cellStyle name="Normal 5 8 2 3 2" xfId="10904"/>
    <cellStyle name="Normal 5 8 2 4" xfId="5114"/>
    <cellStyle name="Normal 5 8 2 4 2" xfId="12834"/>
    <cellStyle name="Normal 5 8 2 5" xfId="7044"/>
    <cellStyle name="Normal 5 8 2 5 2" xfId="14764"/>
    <cellStyle name="Normal 5 8 2 6" xfId="8974"/>
    <cellStyle name="Normal 5 8 3" xfId="1643"/>
    <cellStyle name="Normal 5 8 3 2" xfId="3576"/>
    <cellStyle name="Normal 5 8 3 2 2" xfId="11386"/>
    <cellStyle name="Normal 5 8 3 3" xfId="5596"/>
    <cellStyle name="Normal 5 8 3 3 2" xfId="13316"/>
    <cellStyle name="Normal 5 8 3 4" xfId="7526"/>
    <cellStyle name="Normal 5 8 3 4 2" xfId="15246"/>
    <cellStyle name="Normal 5 8 3 5" xfId="9456"/>
    <cellStyle name="Normal 5 8 4" xfId="2612"/>
    <cellStyle name="Normal 5 8 4 2" xfId="10422"/>
    <cellStyle name="Normal 5 8 5" xfId="4632"/>
    <cellStyle name="Normal 5 8 5 2" xfId="12352"/>
    <cellStyle name="Normal 5 8 6" xfId="6562"/>
    <cellStyle name="Normal 5 8 6 2" xfId="14282"/>
    <cellStyle name="Normal 5 8 7" xfId="8492"/>
    <cellStyle name="Normal 5 9" xfId="802"/>
    <cellStyle name="Normal 5 9 2" xfId="1804"/>
    <cellStyle name="Normal 5 9 2 2" xfId="3737"/>
    <cellStyle name="Normal 5 9 2 2 2" xfId="11547"/>
    <cellStyle name="Normal 5 9 2 3" xfId="5757"/>
    <cellStyle name="Normal 5 9 2 3 2" xfId="13477"/>
    <cellStyle name="Normal 5 9 2 4" xfId="7687"/>
    <cellStyle name="Normal 5 9 2 4 2" xfId="15407"/>
    <cellStyle name="Normal 5 9 2 5" xfId="9617"/>
    <cellStyle name="Normal 5 9 3" xfId="2773"/>
    <cellStyle name="Normal 5 9 3 2" xfId="10583"/>
    <cellStyle name="Normal 5 9 4" xfId="4793"/>
    <cellStyle name="Normal 5 9 4 2" xfId="12513"/>
    <cellStyle name="Normal 5 9 5" xfId="6723"/>
    <cellStyle name="Normal 5 9 5 2" xfId="14443"/>
    <cellStyle name="Normal 5 9 6" xfId="8653"/>
    <cellStyle name="Normal 6" xfId="147"/>
    <cellStyle name="Normal 6 10" xfId="2293"/>
    <cellStyle name="Normal 6 10 2" xfId="10104"/>
    <cellStyle name="Normal 6 11" xfId="4314"/>
    <cellStyle name="Normal 6 11 2" xfId="12034"/>
    <cellStyle name="Normal 6 12" xfId="6244"/>
    <cellStyle name="Normal 6 12 2" xfId="13964"/>
    <cellStyle name="Normal 6 13" xfId="8174"/>
    <cellStyle name="Normal 6 2" xfId="224"/>
    <cellStyle name="Normal 6 2 10" xfId="4322"/>
    <cellStyle name="Normal 6 2 10 2" xfId="12042"/>
    <cellStyle name="Normal 6 2 11" xfId="6252"/>
    <cellStyle name="Normal 6 2 11 2" xfId="13972"/>
    <cellStyle name="Normal 6 2 12" xfId="8182"/>
    <cellStyle name="Normal 6 2 2" xfId="254"/>
    <cellStyle name="Normal 6 2 2 10" xfId="6272"/>
    <cellStyle name="Normal 6 2 2 10 2" xfId="13992"/>
    <cellStyle name="Normal 6 2 2 11" xfId="8202"/>
    <cellStyle name="Normal 6 2 2 2" xfId="339"/>
    <cellStyle name="Normal 6 2 2 2 10" xfId="8242"/>
    <cellStyle name="Normal 6 2 2 2 2" xfId="419"/>
    <cellStyle name="Normal 6 2 2 2 2 2" xfId="579"/>
    <cellStyle name="Normal 6 2 2 2 2 2 2" xfId="1127"/>
    <cellStyle name="Normal 6 2 2 2 2 2 2 2" xfId="2115"/>
    <cellStyle name="Normal 6 2 2 2 2 2 2 2 2" xfId="4048"/>
    <cellStyle name="Normal 6 2 2 2 2 2 2 2 2 2" xfId="11858"/>
    <cellStyle name="Normal 6 2 2 2 2 2 2 2 3" xfId="6068"/>
    <cellStyle name="Normal 6 2 2 2 2 2 2 2 3 2" xfId="13788"/>
    <cellStyle name="Normal 6 2 2 2 2 2 2 2 4" xfId="7998"/>
    <cellStyle name="Normal 6 2 2 2 2 2 2 2 4 2" xfId="15718"/>
    <cellStyle name="Normal 6 2 2 2 2 2 2 2 5" xfId="9928"/>
    <cellStyle name="Normal 6 2 2 2 2 2 2 3" xfId="3084"/>
    <cellStyle name="Normal 6 2 2 2 2 2 2 3 2" xfId="10894"/>
    <cellStyle name="Normal 6 2 2 2 2 2 2 4" xfId="5104"/>
    <cellStyle name="Normal 6 2 2 2 2 2 2 4 2" xfId="12824"/>
    <cellStyle name="Normal 6 2 2 2 2 2 2 5" xfId="7034"/>
    <cellStyle name="Normal 6 2 2 2 2 2 2 5 2" xfId="14754"/>
    <cellStyle name="Normal 6 2 2 2 2 2 2 6" xfId="8964"/>
    <cellStyle name="Normal 6 2 2 2 2 2 3" xfId="1633"/>
    <cellStyle name="Normal 6 2 2 2 2 2 3 2" xfId="3566"/>
    <cellStyle name="Normal 6 2 2 2 2 2 3 2 2" xfId="11376"/>
    <cellStyle name="Normal 6 2 2 2 2 2 3 3" xfId="5586"/>
    <cellStyle name="Normal 6 2 2 2 2 2 3 3 2" xfId="13306"/>
    <cellStyle name="Normal 6 2 2 2 2 2 3 4" xfId="7516"/>
    <cellStyle name="Normal 6 2 2 2 2 2 3 4 2" xfId="15236"/>
    <cellStyle name="Normal 6 2 2 2 2 2 3 5" xfId="9446"/>
    <cellStyle name="Normal 6 2 2 2 2 2 4" xfId="2602"/>
    <cellStyle name="Normal 6 2 2 2 2 2 4 2" xfId="10412"/>
    <cellStyle name="Normal 6 2 2 2 2 2 5" xfId="4622"/>
    <cellStyle name="Normal 6 2 2 2 2 2 5 2" xfId="12342"/>
    <cellStyle name="Normal 6 2 2 2 2 2 6" xfId="6552"/>
    <cellStyle name="Normal 6 2 2 2 2 2 6 2" xfId="14272"/>
    <cellStyle name="Normal 6 2 2 2 2 2 7" xfId="8482"/>
    <cellStyle name="Normal 6 2 2 2 2 3" xfId="741"/>
    <cellStyle name="Normal 6 2 2 2 2 3 2" xfId="1288"/>
    <cellStyle name="Normal 6 2 2 2 2 3 2 2" xfId="2275"/>
    <cellStyle name="Normal 6 2 2 2 2 3 2 2 2" xfId="4208"/>
    <cellStyle name="Normal 6 2 2 2 2 3 2 2 2 2" xfId="12018"/>
    <cellStyle name="Normal 6 2 2 2 2 3 2 2 3" xfId="6228"/>
    <cellStyle name="Normal 6 2 2 2 2 3 2 2 3 2" xfId="13948"/>
    <cellStyle name="Normal 6 2 2 2 2 3 2 2 4" xfId="8158"/>
    <cellStyle name="Normal 6 2 2 2 2 3 2 2 4 2" xfId="15878"/>
    <cellStyle name="Normal 6 2 2 2 2 3 2 2 5" xfId="10088"/>
    <cellStyle name="Normal 6 2 2 2 2 3 2 3" xfId="3245"/>
    <cellStyle name="Normal 6 2 2 2 2 3 2 3 2" xfId="11055"/>
    <cellStyle name="Normal 6 2 2 2 2 3 2 4" xfId="5265"/>
    <cellStyle name="Normal 6 2 2 2 2 3 2 4 2" xfId="12985"/>
    <cellStyle name="Normal 6 2 2 2 2 3 2 5" xfId="7195"/>
    <cellStyle name="Normal 6 2 2 2 2 3 2 5 2" xfId="14915"/>
    <cellStyle name="Normal 6 2 2 2 2 3 2 6" xfId="9125"/>
    <cellStyle name="Normal 6 2 2 2 2 3 3" xfId="1794"/>
    <cellStyle name="Normal 6 2 2 2 2 3 3 2" xfId="3727"/>
    <cellStyle name="Normal 6 2 2 2 2 3 3 2 2" xfId="11537"/>
    <cellStyle name="Normal 6 2 2 2 2 3 3 3" xfId="5747"/>
    <cellStyle name="Normal 6 2 2 2 2 3 3 3 2" xfId="13467"/>
    <cellStyle name="Normal 6 2 2 2 2 3 3 4" xfId="7677"/>
    <cellStyle name="Normal 6 2 2 2 2 3 3 4 2" xfId="15397"/>
    <cellStyle name="Normal 6 2 2 2 2 3 3 5" xfId="9607"/>
    <cellStyle name="Normal 6 2 2 2 2 3 4" xfId="2763"/>
    <cellStyle name="Normal 6 2 2 2 2 3 4 2" xfId="10573"/>
    <cellStyle name="Normal 6 2 2 2 2 3 5" xfId="4783"/>
    <cellStyle name="Normal 6 2 2 2 2 3 5 2" xfId="12503"/>
    <cellStyle name="Normal 6 2 2 2 2 3 6" xfId="6713"/>
    <cellStyle name="Normal 6 2 2 2 2 3 6 2" xfId="14433"/>
    <cellStyle name="Normal 6 2 2 2 2 3 7" xfId="8643"/>
    <cellStyle name="Normal 6 2 2 2 2 4" xfId="967"/>
    <cellStyle name="Normal 6 2 2 2 2 4 2" xfId="1955"/>
    <cellStyle name="Normal 6 2 2 2 2 4 2 2" xfId="3888"/>
    <cellStyle name="Normal 6 2 2 2 2 4 2 2 2" xfId="11698"/>
    <cellStyle name="Normal 6 2 2 2 2 4 2 3" xfId="5908"/>
    <cellStyle name="Normal 6 2 2 2 2 4 2 3 2" xfId="13628"/>
    <cellStyle name="Normal 6 2 2 2 2 4 2 4" xfId="7838"/>
    <cellStyle name="Normal 6 2 2 2 2 4 2 4 2" xfId="15558"/>
    <cellStyle name="Normal 6 2 2 2 2 4 2 5" xfId="9768"/>
    <cellStyle name="Normal 6 2 2 2 2 4 3" xfId="2924"/>
    <cellStyle name="Normal 6 2 2 2 2 4 3 2" xfId="10734"/>
    <cellStyle name="Normal 6 2 2 2 2 4 4" xfId="4944"/>
    <cellStyle name="Normal 6 2 2 2 2 4 4 2" xfId="12664"/>
    <cellStyle name="Normal 6 2 2 2 2 4 5" xfId="6874"/>
    <cellStyle name="Normal 6 2 2 2 2 4 5 2" xfId="14594"/>
    <cellStyle name="Normal 6 2 2 2 2 4 6" xfId="8804"/>
    <cellStyle name="Normal 6 2 2 2 2 5" xfId="1473"/>
    <cellStyle name="Normal 6 2 2 2 2 5 2" xfId="3406"/>
    <cellStyle name="Normal 6 2 2 2 2 5 2 2" xfId="11216"/>
    <cellStyle name="Normal 6 2 2 2 2 5 3" xfId="5426"/>
    <cellStyle name="Normal 6 2 2 2 2 5 3 2" xfId="13146"/>
    <cellStyle name="Normal 6 2 2 2 2 5 4" xfId="7356"/>
    <cellStyle name="Normal 6 2 2 2 2 5 4 2" xfId="15076"/>
    <cellStyle name="Normal 6 2 2 2 2 5 5" xfId="9286"/>
    <cellStyle name="Normal 6 2 2 2 2 6" xfId="2442"/>
    <cellStyle name="Normal 6 2 2 2 2 6 2" xfId="10252"/>
    <cellStyle name="Normal 6 2 2 2 2 7" xfId="4462"/>
    <cellStyle name="Normal 6 2 2 2 2 7 2" xfId="12182"/>
    <cellStyle name="Normal 6 2 2 2 2 8" xfId="6392"/>
    <cellStyle name="Normal 6 2 2 2 2 8 2" xfId="14112"/>
    <cellStyle name="Normal 6 2 2 2 2 9" xfId="8322"/>
    <cellStyle name="Normal 6 2 2 2 3" xfId="499"/>
    <cellStyle name="Normal 6 2 2 2 3 2" xfId="1047"/>
    <cellStyle name="Normal 6 2 2 2 3 2 2" xfId="2035"/>
    <cellStyle name="Normal 6 2 2 2 3 2 2 2" xfId="3968"/>
    <cellStyle name="Normal 6 2 2 2 3 2 2 2 2" xfId="11778"/>
    <cellStyle name="Normal 6 2 2 2 3 2 2 3" xfId="5988"/>
    <cellStyle name="Normal 6 2 2 2 3 2 2 3 2" xfId="13708"/>
    <cellStyle name="Normal 6 2 2 2 3 2 2 4" xfId="7918"/>
    <cellStyle name="Normal 6 2 2 2 3 2 2 4 2" xfId="15638"/>
    <cellStyle name="Normal 6 2 2 2 3 2 2 5" xfId="9848"/>
    <cellStyle name="Normal 6 2 2 2 3 2 3" xfId="3004"/>
    <cellStyle name="Normal 6 2 2 2 3 2 3 2" xfId="10814"/>
    <cellStyle name="Normal 6 2 2 2 3 2 4" xfId="5024"/>
    <cellStyle name="Normal 6 2 2 2 3 2 4 2" xfId="12744"/>
    <cellStyle name="Normal 6 2 2 2 3 2 5" xfId="6954"/>
    <cellStyle name="Normal 6 2 2 2 3 2 5 2" xfId="14674"/>
    <cellStyle name="Normal 6 2 2 2 3 2 6" xfId="8884"/>
    <cellStyle name="Normal 6 2 2 2 3 3" xfId="1553"/>
    <cellStyle name="Normal 6 2 2 2 3 3 2" xfId="3486"/>
    <cellStyle name="Normal 6 2 2 2 3 3 2 2" xfId="11296"/>
    <cellStyle name="Normal 6 2 2 2 3 3 3" xfId="5506"/>
    <cellStyle name="Normal 6 2 2 2 3 3 3 2" xfId="13226"/>
    <cellStyle name="Normal 6 2 2 2 3 3 4" xfId="7436"/>
    <cellStyle name="Normal 6 2 2 2 3 3 4 2" xfId="15156"/>
    <cellStyle name="Normal 6 2 2 2 3 3 5" xfId="9366"/>
    <cellStyle name="Normal 6 2 2 2 3 4" xfId="2522"/>
    <cellStyle name="Normal 6 2 2 2 3 4 2" xfId="10332"/>
    <cellStyle name="Normal 6 2 2 2 3 5" xfId="4542"/>
    <cellStyle name="Normal 6 2 2 2 3 5 2" xfId="12262"/>
    <cellStyle name="Normal 6 2 2 2 3 6" xfId="6472"/>
    <cellStyle name="Normal 6 2 2 2 3 6 2" xfId="14192"/>
    <cellStyle name="Normal 6 2 2 2 3 7" xfId="8402"/>
    <cellStyle name="Normal 6 2 2 2 4" xfId="661"/>
    <cellStyle name="Normal 6 2 2 2 4 2" xfId="1208"/>
    <cellStyle name="Normal 6 2 2 2 4 2 2" xfId="2195"/>
    <cellStyle name="Normal 6 2 2 2 4 2 2 2" xfId="4128"/>
    <cellStyle name="Normal 6 2 2 2 4 2 2 2 2" xfId="11938"/>
    <cellStyle name="Normal 6 2 2 2 4 2 2 3" xfId="6148"/>
    <cellStyle name="Normal 6 2 2 2 4 2 2 3 2" xfId="13868"/>
    <cellStyle name="Normal 6 2 2 2 4 2 2 4" xfId="8078"/>
    <cellStyle name="Normal 6 2 2 2 4 2 2 4 2" xfId="15798"/>
    <cellStyle name="Normal 6 2 2 2 4 2 2 5" xfId="10008"/>
    <cellStyle name="Normal 6 2 2 2 4 2 3" xfId="3165"/>
    <cellStyle name="Normal 6 2 2 2 4 2 3 2" xfId="10975"/>
    <cellStyle name="Normal 6 2 2 2 4 2 4" xfId="5185"/>
    <cellStyle name="Normal 6 2 2 2 4 2 4 2" xfId="12905"/>
    <cellStyle name="Normal 6 2 2 2 4 2 5" xfId="7115"/>
    <cellStyle name="Normal 6 2 2 2 4 2 5 2" xfId="14835"/>
    <cellStyle name="Normal 6 2 2 2 4 2 6" xfId="9045"/>
    <cellStyle name="Normal 6 2 2 2 4 3" xfId="1714"/>
    <cellStyle name="Normal 6 2 2 2 4 3 2" xfId="3647"/>
    <cellStyle name="Normal 6 2 2 2 4 3 2 2" xfId="11457"/>
    <cellStyle name="Normal 6 2 2 2 4 3 3" xfId="5667"/>
    <cellStyle name="Normal 6 2 2 2 4 3 3 2" xfId="13387"/>
    <cellStyle name="Normal 6 2 2 2 4 3 4" xfId="7597"/>
    <cellStyle name="Normal 6 2 2 2 4 3 4 2" xfId="15317"/>
    <cellStyle name="Normal 6 2 2 2 4 3 5" xfId="9527"/>
    <cellStyle name="Normal 6 2 2 2 4 4" xfId="2683"/>
    <cellStyle name="Normal 6 2 2 2 4 4 2" xfId="10493"/>
    <cellStyle name="Normal 6 2 2 2 4 5" xfId="4703"/>
    <cellStyle name="Normal 6 2 2 2 4 5 2" xfId="12423"/>
    <cellStyle name="Normal 6 2 2 2 4 6" xfId="6633"/>
    <cellStyle name="Normal 6 2 2 2 4 6 2" xfId="14353"/>
    <cellStyle name="Normal 6 2 2 2 4 7" xfId="8563"/>
    <cellStyle name="Normal 6 2 2 2 5" xfId="887"/>
    <cellStyle name="Normal 6 2 2 2 5 2" xfId="1875"/>
    <cellStyle name="Normal 6 2 2 2 5 2 2" xfId="3808"/>
    <cellStyle name="Normal 6 2 2 2 5 2 2 2" xfId="11618"/>
    <cellStyle name="Normal 6 2 2 2 5 2 3" xfId="5828"/>
    <cellStyle name="Normal 6 2 2 2 5 2 3 2" xfId="13548"/>
    <cellStyle name="Normal 6 2 2 2 5 2 4" xfId="7758"/>
    <cellStyle name="Normal 6 2 2 2 5 2 4 2" xfId="15478"/>
    <cellStyle name="Normal 6 2 2 2 5 2 5" xfId="9688"/>
    <cellStyle name="Normal 6 2 2 2 5 3" xfId="2844"/>
    <cellStyle name="Normal 6 2 2 2 5 3 2" xfId="10654"/>
    <cellStyle name="Normal 6 2 2 2 5 4" xfId="4864"/>
    <cellStyle name="Normal 6 2 2 2 5 4 2" xfId="12584"/>
    <cellStyle name="Normal 6 2 2 2 5 5" xfId="6794"/>
    <cellStyle name="Normal 6 2 2 2 5 5 2" xfId="14514"/>
    <cellStyle name="Normal 6 2 2 2 5 6" xfId="8724"/>
    <cellStyle name="Normal 6 2 2 2 6" xfId="1393"/>
    <cellStyle name="Normal 6 2 2 2 6 2" xfId="3326"/>
    <cellStyle name="Normal 6 2 2 2 6 2 2" xfId="11136"/>
    <cellStyle name="Normal 6 2 2 2 6 3" xfId="5346"/>
    <cellStyle name="Normal 6 2 2 2 6 3 2" xfId="13066"/>
    <cellStyle name="Normal 6 2 2 2 6 4" xfId="7276"/>
    <cellStyle name="Normal 6 2 2 2 6 4 2" xfId="14996"/>
    <cellStyle name="Normal 6 2 2 2 6 5" xfId="9206"/>
    <cellStyle name="Normal 6 2 2 2 7" xfId="2362"/>
    <cellStyle name="Normal 6 2 2 2 7 2" xfId="10172"/>
    <cellStyle name="Normal 6 2 2 2 8" xfId="4382"/>
    <cellStyle name="Normal 6 2 2 2 8 2" xfId="12102"/>
    <cellStyle name="Normal 6 2 2 2 9" xfId="6312"/>
    <cellStyle name="Normal 6 2 2 2 9 2" xfId="14032"/>
    <cellStyle name="Normal 6 2 2 3" xfId="379"/>
    <cellStyle name="Normal 6 2 2 3 2" xfId="539"/>
    <cellStyle name="Normal 6 2 2 3 2 2" xfId="1087"/>
    <cellStyle name="Normal 6 2 2 3 2 2 2" xfId="2075"/>
    <cellStyle name="Normal 6 2 2 3 2 2 2 2" xfId="4008"/>
    <cellStyle name="Normal 6 2 2 3 2 2 2 2 2" xfId="11818"/>
    <cellStyle name="Normal 6 2 2 3 2 2 2 3" xfId="6028"/>
    <cellStyle name="Normal 6 2 2 3 2 2 2 3 2" xfId="13748"/>
    <cellStyle name="Normal 6 2 2 3 2 2 2 4" xfId="7958"/>
    <cellStyle name="Normal 6 2 2 3 2 2 2 4 2" xfId="15678"/>
    <cellStyle name="Normal 6 2 2 3 2 2 2 5" xfId="9888"/>
    <cellStyle name="Normal 6 2 2 3 2 2 3" xfId="3044"/>
    <cellStyle name="Normal 6 2 2 3 2 2 3 2" xfId="10854"/>
    <cellStyle name="Normal 6 2 2 3 2 2 4" xfId="5064"/>
    <cellStyle name="Normal 6 2 2 3 2 2 4 2" xfId="12784"/>
    <cellStyle name="Normal 6 2 2 3 2 2 5" xfId="6994"/>
    <cellStyle name="Normal 6 2 2 3 2 2 5 2" xfId="14714"/>
    <cellStyle name="Normal 6 2 2 3 2 2 6" xfId="8924"/>
    <cellStyle name="Normal 6 2 2 3 2 3" xfId="1593"/>
    <cellStyle name="Normal 6 2 2 3 2 3 2" xfId="3526"/>
    <cellStyle name="Normal 6 2 2 3 2 3 2 2" xfId="11336"/>
    <cellStyle name="Normal 6 2 2 3 2 3 3" xfId="5546"/>
    <cellStyle name="Normal 6 2 2 3 2 3 3 2" xfId="13266"/>
    <cellStyle name="Normal 6 2 2 3 2 3 4" xfId="7476"/>
    <cellStyle name="Normal 6 2 2 3 2 3 4 2" xfId="15196"/>
    <cellStyle name="Normal 6 2 2 3 2 3 5" xfId="9406"/>
    <cellStyle name="Normal 6 2 2 3 2 4" xfId="2562"/>
    <cellStyle name="Normal 6 2 2 3 2 4 2" xfId="10372"/>
    <cellStyle name="Normal 6 2 2 3 2 5" xfId="4582"/>
    <cellStyle name="Normal 6 2 2 3 2 5 2" xfId="12302"/>
    <cellStyle name="Normal 6 2 2 3 2 6" xfId="6512"/>
    <cellStyle name="Normal 6 2 2 3 2 6 2" xfId="14232"/>
    <cellStyle name="Normal 6 2 2 3 2 7" xfId="8442"/>
    <cellStyle name="Normal 6 2 2 3 3" xfId="701"/>
    <cellStyle name="Normal 6 2 2 3 3 2" xfId="1248"/>
    <cellStyle name="Normal 6 2 2 3 3 2 2" xfId="2235"/>
    <cellStyle name="Normal 6 2 2 3 3 2 2 2" xfId="4168"/>
    <cellStyle name="Normal 6 2 2 3 3 2 2 2 2" xfId="11978"/>
    <cellStyle name="Normal 6 2 2 3 3 2 2 3" xfId="6188"/>
    <cellStyle name="Normal 6 2 2 3 3 2 2 3 2" xfId="13908"/>
    <cellStyle name="Normal 6 2 2 3 3 2 2 4" xfId="8118"/>
    <cellStyle name="Normal 6 2 2 3 3 2 2 4 2" xfId="15838"/>
    <cellStyle name="Normal 6 2 2 3 3 2 2 5" xfId="10048"/>
    <cellStyle name="Normal 6 2 2 3 3 2 3" xfId="3205"/>
    <cellStyle name="Normal 6 2 2 3 3 2 3 2" xfId="11015"/>
    <cellStyle name="Normal 6 2 2 3 3 2 4" xfId="5225"/>
    <cellStyle name="Normal 6 2 2 3 3 2 4 2" xfId="12945"/>
    <cellStyle name="Normal 6 2 2 3 3 2 5" xfId="7155"/>
    <cellStyle name="Normal 6 2 2 3 3 2 5 2" xfId="14875"/>
    <cellStyle name="Normal 6 2 2 3 3 2 6" xfId="9085"/>
    <cellStyle name="Normal 6 2 2 3 3 3" xfId="1754"/>
    <cellStyle name="Normal 6 2 2 3 3 3 2" xfId="3687"/>
    <cellStyle name="Normal 6 2 2 3 3 3 2 2" xfId="11497"/>
    <cellStyle name="Normal 6 2 2 3 3 3 3" xfId="5707"/>
    <cellStyle name="Normal 6 2 2 3 3 3 3 2" xfId="13427"/>
    <cellStyle name="Normal 6 2 2 3 3 3 4" xfId="7637"/>
    <cellStyle name="Normal 6 2 2 3 3 3 4 2" xfId="15357"/>
    <cellStyle name="Normal 6 2 2 3 3 3 5" xfId="9567"/>
    <cellStyle name="Normal 6 2 2 3 3 4" xfId="2723"/>
    <cellStyle name="Normal 6 2 2 3 3 4 2" xfId="10533"/>
    <cellStyle name="Normal 6 2 2 3 3 5" xfId="4743"/>
    <cellStyle name="Normal 6 2 2 3 3 5 2" xfId="12463"/>
    <cellStyle name="Normal 6 2 2 3 3 6" xfId="6673"/>
    <cellStyle name="Normal 6 2 2 3 3 6 2" xfId="14393"/>
    <cellStyle name="Normal 6 2 2 3 3 7" xfId="8603"/>
    <cellStyle name="Normal 6 2 2 3 4" xfId="927"/>
    <cellStyle name="Normal 6 2 2 3 4 2" xfId="1915"/>
    <cellStyle name="Normal 6 2 2 3 4 2 2" xfId="3848"/>
    <cellStyle name="Normal 6 2 2 3 4 2 2 2" xfId="11658"/>
    <cellStyle name="Normal 6 2 2 3 4 2 3" xfId="5868"/>
    <cellStyle name="Normal 6 2 2 3 4 2 3 2" xfId="13588"/>
    <cellStyle name="Normal 6 2 2 3 4 2 4" xfId="7798"/>
    <cellStyle name="Normal 6 2 2 3 4 2 4 2" xfId="15518"/>
    <cellStyle name="Normal 6 2 2 3 4 2 5" xfId="9728"/>
    <cellStyle name="Normal 6 2 2 3 4 3" xfId="2884"/>
    <cellStyle name="Normal 6 2 2 3 4 3 2" xfId="10694"/>
    <cellStyle name="Normal 6 2 2 3 4 4" xfId="4904"/>
    <cellStyle name="Normal 6 2 2 3 4 4 2" xfId="12624"/>
    <cellStyle name="Normal 6 2 2 3 4 5" xfId="6834"/>
    <cellStyle name="Normal 6 2 2 3 4 5 2" xfId="14554"/>
    <cellStyle name="Normal 6 2 2 3 4 6" xfId="8764"/>
    <cellStyle name="Normal 6 2 2 3 5" xfId="1433"/>
    <cellStyle name="Normal 6 2 2 3 5 2" xfId="3366"/>
    <cellStyle name="Normal 6 2 2 3 5 2 2" xfId="11176"/>
    <cellStyle name="Normal 6 2 2 3 5 3" xfId="5386"/>
    <cellStyle name="Normal 6 2 2 3 5 3 2" xfId="13106"/>
    <cellStyle name="Normal 6 2 2 3 5 4" xfId="7316"/>
    <cellStyle name="Normal 6 2 2 3 5 4 2" xfId="15036"/>
    <cellStyle name="Normal 6 2 2 3 5 5" xfId="9246"/>
    <cellStyle name="Normal 6 2 2 3 6" xfId="2402"/>
    <cellStyle name="Normal 6 2 2 3 6 2" xfId="10212"/>
    <cellStyle name="Normal 6 2 2 3 7" xfId="4422"/>
    <cellStyle name="Normal 6 2 2 3 7 2" xfId="12142"/>
    <cellStyle name="Normal 6 2 2 3 8" xfId="6352"/>
    <cellStyle name="Normal 6 2 2 3 8 2" xfId="14072"/>
    <cellStyle name="Normal 6 2 2 3 9" xfId="8282"/>
    <cellStyle name="Normal 6 2 2 4" xfId="459"/>
    <cellStyle name="Normal 6 2 2 4 2" xfId="1007"/>
    <cellStyle name="Normal 6 2 2 4 2 2" xfId="1995"/>
    <cellStyle name="Normal 6 2 2 4 2 2 2" xfId="3928"/>
    <cellStyle name="Normal 6 2 2 4 2 2 2 2" xfId="11738"/>
    <cellStyle name="Normal 6 2 2 4 2 2 3" xfId="5948"/>
    <cellStyle name="Normal 6 2 2 4 2 2 3 2" xfId="13668"/>
    <cellStyle name="Normal 6 2 2 4 2 2 4" xfId="7878"/>
    <cellStyle name="Normal 6 2 2 4 2 2 4 2" xfId="15598"/>
    <cellStyle name="Normal 6 2 2 4 2 2 5" xfId="9808"/>
    <cellStyle name="Normal 6 2 2 4 2 3" xfId="2964"/>
    <cellStyle name="Normal 6 2 2 4 2 3 2" xfId="10774"/>
    <cellStyle name="Normal 6 2 2 4 2 4" xfId="4984"/>
    <cellStyle name="Normal 6 2 2 4 2 4 2" xfId="12704"/>
    <cellStyle name="Normal 6 2 2 4 2 5" xfId="6914"/>
    <cellStyle name="Normal 6 2 2 4 2 5 2" xfId="14634"/>
    <cellStyle name="Normal 6 2 2 4 2 6" xfId="8844"/>
    <cellStyle name="Normal 6 2 2 4 3" xfId="1513"/>
    <cellStyle name="Normal 6 2 2 4 3 2" xfId="3446"/>
    <cellStyle name="Normal 6 2 2 4 3 2 2" xfId="11256"/>
    <cellStyle name="Normal 6 2 2 4 3 3" xfId="5466"/>
    <cellStyle name="Normal 6 2 2 4 3 3 2" xfId="13186"/>
    <cellStyle name="Normal 6 2 2 4 3 4" xfId="7396"/>
    <cellStyle name="Normal 6 2 2 4 3 4 2" xfId="15116"/>
    <cellStyle name="Normal 6 2 2 4 3 5" xfId="9326"/>
    <cellStyle name="Normal 6 2 2 4 4" xfId="2482"/>
    <cellStyle name="Normal 6 2 2 4 4 2" xfId="10292"/>
    <cellStyle name="Normal 6 2 2 4 5" xfId="4502"/>
    <cellStyle name="Normal 6 2 2 4 5 2" xfId="12222"/>
    <cellStyle name="Normal 6 2 2 4 6" xfId="6432"/>
    <cellStyle name="Normal 6 2 2 4 6 2" xfId="14152"/>
    <cellStyle name="Normal 6 2 2 4 7" xfId="8362"/>
    <cellStyle name="Normal 6 2 2 5" xfId="621"/>
    <cellStyle name="Normal 6 2 2 5 2" xfId="1168"/>
    <cellStyle name="Normal 6 2 2 5 2 2" xfId="2155"/>
    <cellStyle name="Normal 6 2 2 5 2 2 2" xfId="4088"/>
    <cellStyle name="Normal 6 2 2 5 2 2 2 2" xfId="11898"/>
    <cellStyle name="Normal 6 2 2 5 2 2 3" xfId="6108"/>
    <cellStyle name="Normal 6 2 2 5 2 2 3 2" xfId="13828"/>
    <cellStyle name="Normal 6 2 2 5 2 2 4" xfId="8038"/>
    <cellStyle name="Normal 6 2 2 5 2 2 4 2" xfId="15758"/>
    <cellStyle name="Normal 6 2 2 5 2 2 5" xfId="9968"/>
    <cellStyle name="Normal 6 2 2 5 2 3" xfId="3125"/>
    <cellStyle name="Normal 6 2 2 5 2 3 2" xfId="10935"/>
    <cellStyle name="Normal 6 2 2 5 2 4" xfId="5145"/>
    <cellStyle name="Normal 6 2 2 5 2 4 2" xfId="12865"/>
    <cellStyle name="Normal 6 2 2 5 2 5" xfId="7075"/>
    <cellStyle name="Normal 6 2 2 5 2 5 2" xfId="14795"/>
    <cellStyle name="Normal 6 2 2 5 2 6" xfId="9005"/>
    <cellStyle name="Normal 6 2 2 5 3" xfId="1674"/>
    <cellStyle name="Normal 6 2 2 5 3 2" xfId="3607"/>
    <cellStyle name="Normal 6 2 2 5 3 2 2" xfId="11417"/>
    <cellStyle name="Normal 6 2 2 5 3 3" xfId="5627"/>
    <cellStyle name="Normal 6 2 2 5 3 3 2" xfId="13347"/>
    <cellStyle name="Normal 6 2 2 5 3 4" xfId="7557"/>
    <cellStyle name="Normal 6 2 2 5 3 4 2" xfId="15277"/>
    <cellStyle name="Normal 6 2 2 5 3 5" xfId="9487"/>
    <cellStyle name="Normal 6 2 2 5 4" xfId="2643"/>
    <cellStyle name="Normal 6 2 2 5 4 2" xfId="10453"/>
    <cellStyle name="Normal 6 2 2 5 5" xfId="4663"/>
    <cellStyle name="Normal 6 2 2 5 5 2" xfId="12383"/>
    <cellStyle name="Normal 6 2 2 5 6" xfId="6593"/>
    <cellStyle name="Normal 6 2 2 5 6 2" xfId="14313"/>
    <cellStyle name="Normal 6 2 2 5 7" xfId="8523"/>
    <cellStyle name="Normal 6 2 2 6" xfId="839"/>
    <cellStyle name="Normal 6 2 2 6 2" xfId="1835"/>
    <cellStyle name="Normal 6 2 2 6 2 2" xfId="3768"/>
    <cellStyle name="Normal 6 2 2 6 2 2 2" xfId="11578"/>
    <cellStyle name="Normal 6 2 2 6 2 3" xfId="5788"/>
    <cellStyle name="Normal 6 2 2 6 2 3 2" xfId="13508"/>
    <cellStyle name="Normal 6 2 2 6 2 4" xfId="7718"/>
    <cellStyle name="Normal 6 2 2 6 2 4 2" xfId="15438"/>
    <cellStyle name="Normal 6 2 2 6 2 5" xfId="9648"/>
    <cellStyle name="Normal 6 2 2 6 3" xfId="2804"/>
    <cellStyle name="Normal 6 2 2 6 3 2" xfId="10614"/>
    <cellStyle name="Normal 6 2 2 6 4" xfId="4824"/>
    <cellStyle name="Normal 6 2 2 6 4 2" xfId="12544"/>
    <cellStyle name="Normal 6 2 2 6 5" xfId="6754"/>
    <cellStyle name="Normal 6 2 2 6 5 2" xfId="14474"/>
    <cellStyle name="Normal 6 2 2 6 6" xfId="8684"/>
    <cellStyle name="Normal 6 2 2 7" xfId="1353"/>
    <cellStyle name="Normal 6 2 2 7 2" xfId="3286"/>
    <cellStyle name="Normal 6 2 2 7 2 2" xfId="11096"/>
    <cellStyle name="Normal 6 2 2 7 3" xfId="5306"/>
    <cellStyle name="Normal 6 2 2 7 3 2" xfId="13026"/>
    <cellStyle name="Normal 6 2 2 7 4" xfId="7236"/>
    <cellStyle name="Normal 6 2 2 7 4 2" xfId="14956"/>
    <cellStyle name="Normal 6 2 2 7 5" xfId="9166"/>
    <cellStyle name="Normal 6 2 2 8" xfId="2322"/>
    <cellStyle name="Normal 6 2 2 8 2" xfId="10132"/>
    <cellStyle name="Normal 6 2 2 9" xfId="4342"/>
    <cellStyle name="Normal 6 2 2 9 2" xfId="12062"/>
    <cellStyle name="Normal 6 2 3" xfId="319"/>
    <cellStyle name="Normal 6 2 3 10" xfId="8222"/>
    <cellStyle name="Normal 6 2 3 2" xfId="399"/>
    <cellStyle name="Normal 6 2 3 2 2" xfId="559"/>
    <cellStyle name="Normal 6 2 3 2 2 2" xfId="1107"/>
    <cellStyle name="Normal 6 2 3 2 2 2 2" xfId="2095"/>
    <cellStyle name="Normal 6 2 3 2 2 2 2 2" xfId="4028"/>
    <cellStyle name="Normal 6 2 3 2 2 2 2 2 2" xfId="11838"/>
    <cellStyle name="Normal 6 2 3 2 2 2 2 3" xfId="6048"/>
    <cellStyle name="Normal 6 2 3 2 2 2 2 3 2" xfId="13768"/>
    <cellStyle name="Normal 6 2 3 2 2 2 2 4" xfId="7978"/>
    <cellStyle name="Normal 6 2 3 2 2 2 2 4 2" xfId="15698"/>
    <cellStyle name="Normal 6 2 3 2 2 2 2 5" xfId="9908"/>
    <cellStyle name="Normal 6 2 3 2 2 2 3" xfId="3064"/>
    <cellStyle name="Normal 6 2 3 2 2 2 3 2" xfId="10874"/>
    <cellStyle name="Normal 6 2 3 2 2 2 4" xfId="5084"/>
    <cellStyle name="Normal 6 2 3 2 2 2 4 2" xfId="12804"/>
    <cellStyle name="Normal 6 2 3 2 2 2 5" xfId="7014"/>
    <cellStyle name="Normal 6 2 3 2 2 2 5 2" xfId="14734"/>
    <cellStyle name="Normal 6 2 3 2 2 2 6" xfId="8944"/>
    <cellStyle name="Normal 6 2 3 2 2 3" xfId="1613"/>
    <cellStyle name="Normal 6 2 3 2 2 3 2" xfId="3546"/>
    <cellStyle name="Normal 6 2 3 2 2 3 2 2" xfId="11356"/>
    <cellStyle name="Normal 6 2 3 2 2 3 3" xfId="5566"/>
    <cellStyle name="Normal 6 2 3 2 2 3 3 2" xfId="13286"/>
    <cellStyle name="Normal 6 2 3 2 2 3 4" xfId="7496"/>
    <cellStyle name="Normal 6 2 3 2 2 3 4 2" xfId="15216"/>
    <cellStyle name="Normal 6 2 3 2 2 3 5" xfId="9426"/>
    <cellStyle name="Normal 6 2 3 2 2 4" xfId="2582"/>
    <cellStyle name="Normal 6 2 3 2 2 4 2" xfId="10392"/>
    <cellStyle name="Normal 6 2 3 2 2 5" xfId="4602"/>
    <cellStyle name="Normal 6 2 3 2 2 5 2" xfId="12322"/>
    <cellStyle name="Normal 6 2 3 2 2 6" xfId="6532"/>
    <cellStyle name="Normal 6 2 3 2 2 6 2" xfId="14252"/>
    <cellStyle name="Normal 6 2 3 2 2 7" xfId="8462"/>
    <cellStyle name="Normal 6 2 3 2 3" xfId="721"/>
    <cellStyle name="Normal 6 2 3 2 3 2" xfId="1268"/>
    <cellStyle name="Normal 6 2 3 2 3 2 2" xfId="2255"/>
    <cellStyle name="Normal 6 2 3 2 3 2 2 2" xfId="4188"/>
    <cellStyle name="Normal 6 2 3 2 3 2 2 2 2" xfId="11998"/>
    <cellStyle name="Normal 6 2 3 2 3 2 2 3" xfId="6208"/>
    <cellStyle name="Normal 6 2 3 2 3 2 2 3 2" xfId="13928"/>
    <cellStyle name="Normal 6 2 3 2 3 2 2 4" xfId="8138"/>
    <cellStyle name="Normal 6 2 3 2 3 2 2 4 2" xfId="15858"/>
    <cellStyle name="Normal 6 2 3 2 3 2 2 5" xfId="10068"/>
    <cellStyle name="Normal 6 2 3 2 3 2 3" xfId="3225"/>
    <cellStyle name="Normal 6 2 3 2 3 2 3 2" xfId="11035"/>
    <cellStyle name="Normal 6 2 3 2 3 2 4" xfId="5245"/>
    <cellStyle name="Normal 6 2 3 2 3 2 4 2" xfId="12965"/>
    <cellStyle name="Normal 6 2 3 2 3 2 5" xfId="7175"/>
    <cellStyle name="Normal 6 2 3 2 3 2 5 2" xfId="14895"/>
    <cellStyle name="Normal 6 2 3 2 3 2 6" xfId="9105"/>
    <cellStyle name="Normal 6 2 3 2 3 3" xfId="1774"/>
    <cellStyle name="Normal 6 2 3 2 3 3 2" xfId="3707"/>
    <cellStyle name="Normal 6 2 3 2 3 3 2 2" xfId="11517"/>
    <cellStyle name="Normal 6 2 3 2 3 3 3" xfId="5727"/>
    <cellStyle name="Normal 6 2 3 2 3 3 3 2" xfId="13447"/>
    <cellStyle name="Normal 6 2 3 2 3 3 4" xfId="7657"/>
    <cellStyle name="Normal 6 2 3 2 3 3 4 2" xfId="15377"/>
    <cellStyle name="Normal 6 2 3 2 3 3 5" xfId="9587"/>
    <cellStyle name="Normal 6 2 3 2 3 4" xfId="2743"/>
    <cellStyle name="Normal 6 2 3 2 3 4 2" xfId="10553"/>
    <cellStyle name="Normal 6 2 3 2 3 5" xfId="4763"/>
    <cellStyle name="Normal 6 2 3 2 3 5 2" xfId="12483"/>
    <cellStyle name="Normal 6 2 3 2 3 6" xfId="6693"/>
    <cellStyle name="Normal 6 2 3 2 3 6 2" xfId="14413"/>
    <cellStyle name="Normal 6 2 3 2 3 7" xfId="8623"/>
    <cellStyle name="Normal 6 2 3 2 4" xfId="947"/>
    <cellStyle name="Normal 6 2 3 2 4 2" xfId="1935"/>
    <cellStyle name="Normal 6 2 3 2 4 2 2" xfId="3868"/>
    <cellStyle name="Normal 6 2 3 2 4 2 2 2" xfId="11678"/>
    <cellStyle name="Normal 6 2 3 2 4 2 3" xfId="5888"/>
    <cellStyle name="Normal 6 2 3 2 4 2 3 2" xfId="13608"/>
    <cellStyle name="Normal 6 2 3 2 4 2 4" xfId="7818"/>
    <cellStyle name="Normal 6 2 3 2 4 2 4 2" xfId="15538"/>
    <cellStyle name="Normal 6 2 3 2 4 2 5" xfId="9748"/>
    <cellStyle name="Normal 6 2 3 2 4 3" xfId="2904"/>
    <cellStyle name="Normal 6 2 3 2 4 3 2" xfId="10714"/>
    <cellStyle name="Normal 6 2 3 2 4 4" xfId="4924"/>
    <cellStyle name="Normal 6 2 3 2 4 4 2" xfId="12644"/>
    <cellStyle name="Normal 6 2 3 2 4 5" xfId="6854"/>
    <cellStyle name="Normal 6 2 3 2 4 5 2" xfId="14574"/>
    <cellStyle name="Normal 6 2 3 2 4 6" xfId="8784"/>
    <cellStyle name="Normal 6 2 3 2 5" xfId="1453"/>
    <cellStyle name="Normal 6 2 3 2 5 2" xfId="3386"/>
    <cellStyle name="Normal 6 2 3 2 5 2 2" xfId="11196"/>
    <cellStyle name="Normal 6 2 3 2 5 3" xfId="5406"/>
    <cellStyle name="Normal 6 2 3 2 5 3 2" xfId="13126"/>
    <cellStyle name="Normal 6 2 3 2 5 4" xfId="7336"/>
    <cellStyle name="Normal 6 2 3 2 5 4 2" xfId="15056"/>
    <cellStyle name="Normal 6 2 3 2 5 5" xfId="9266"/>
    <cellStyle name="Normal 6 2 3 2 6" xfId="2422"/>
    <cellStyle name="Normal 6 2 3 2 6 2" xfId="10232"/>
    <cellStyle name="Normal 6 2 3 2 7" xfId="4442"/>
    <cellStyle name="Normal 6 2 3 2 7 2" xfId="12162"/>
    <cellStyle name="Normal 6 2 3 2 8" xfId="6372"/>
    <cellStyle name="Normal 6 2 3 2 8 2" xfId="14092"/>
    <cellStyle name="Normal 6 2 3 2 9" xfId="8302"/>
    <cellStyle name="Normal 6 2 3 3" xfId="479"/>
    <cellStyle name="Normal 6 2 3 3 2" xfId="1027"/>
    <cellStyle name="Normal 6 2 3 3 2 2" xfId="2015"/>
    <cellStyle name="Normal 6 2 3 3 2 2 2" xfId="3948"/>
    <cellStyle name="Normal 6 2 3 3 2 2 2 2" xfId="11758"/>
    <cellStyle name="Normal 6 2 3 3 2 2 3" xfId="5968"/>
    <cellStyle name="Normal 6 2 3 3 2 2 3 2" xfId="13688"/>
    <cellStyle name="Normal 6 2 3 3 2 2 4" xfId="7898"/>
    <cellStyle name="Normal 6 2 3 3 2 2 4 2" xfId="15618"/>
    <cellStyle name="Normal 6 2 3 3 2 2 5" xfId="9828"/>
    <cellStyle name="Normal 6 2 3 3 2 3" xfId="2984"/>
    <cellStyle name="Normal 6 2 3 3 2 3 2" xfId="10794"/>
    <cellStyle name="Normal 6 2 3 3 2 4" xfId="5004"/>
    <cellStyle name="Normal 6 2 3 3 2 4 2" xfId="12724"/>
    <cellStyle name="Normal 6 2 3 3 2 5" xfId="6934"/>
    <cellStyle name="Normal 6 2 3 3 2 5 2" xfId="14654"/>
    <cellStyle name="Normal 6 2 3 3 2 6" xfId="8864"/>
    <cellStyle name="Normal 6 2 3 3 3" xfId="1533"/>
    <cellStyle name="Normal 6 2 3 3 3 2" xfId="3466"/>
    <cellStyle name="Normal 6 2 3 3 3 2 2" xfId="11276"/>
    <cellStyle name="Normal 6 2 3 3 3 3" xfId="5486"/>
    <cellStyle name="Normal 6 2 3 3 3 3 2" xfId="13206"/>
    <cellStyle name="Normal 6 2 3 3 3 4" xfId="7416"/>
    <cellStyle name="Normal 6 2 3 3 3 4 2" xfId="15136"/>
    <cellStyle name="Normal 6 2 3 3 3 5" xfId="9346"/>
    <cellStyle name="Normal 6 2 3 3 4" xfId="2502"/>
    <cellStyle name="Normal 6 2 3 3 4 2" xfId="10312"/>
    <cellStyle name="Normal 6 2 3 3 5" xfId="4522"/>
    <cellStyle name="Normal 6 2 3 3 5 2" xfId="12242"/>
    <cellStyle name="Normal 6 2 3 3 6" xfId="6452"/>
    <cellStyle name="Normal 6 2 3 3 6 2" xfId="14172"/>
    <cellStyle name="Normal 6 2 3 3 7" xfId="8382"/>
    <cellStyle name="Normal 6 2 3 4" xfId="641"/>
    <cellStyle name="Normal 6 2 3 4 2" xfId="1188"/>
    <cellStyle name="Normal 6 2 3 4 2 2" xfId="2175"/>
    <cellStyle name="Normal 6 2 3 4 2 2 2" xfId="4108"/>
    <cellStyle name="Normal 6 2 3 4 2 2 2 2" xfId="11918"/>
    <cellStyle name="Normal 6 2 3 4 2 2 3" xfId="6128"/>
    <cellStyle name="Normal 6 2 3 4 2 2 3 2" xfId="13848"/>
    <cellStyle name="Normal 6 2 3 4 2 2 4" xfId="8058"/>
    <cellStyle name="Normal 6 2 3 4 2 2 4 2" xfId="15778"/>
    <cellStyle name="Normal 6 2 3 4 2 2 5" xfId="9988"/>
    <cellStyle name="Normal 6 2 3 4 2 3" xfId="3145"/>
    <cellStyle name="Normal 6 2 3 4 2 3 2" xfId="10955"/>
    <cellStyle name="Normal 6 2 3 4 2 4" xfId="5165"/>
    <cellStyle name="Normal 6 2 3 4 2 4 2" xfId="12885"/>
    <cellStyle name="Normal 6 2 3 4 2 5" xfId="7095"/>
    <cellStyle name="Normal 6 2 3 4 2 5 2" xfId="14815"/>
    <cellStyle name="Normal 6 2 3 4 2 6" xfId="9025"/>
    <cellStyle name="Normal 6 2 3 4 3" xfId="1694"/>
    <cellStyle name="Normal 6 2 3 4 3 2" xfId="3627"/>
    <cellStyle name="Normal 6 2 3 4 3 2 2" xfId="11437"/>
    <cellStyle name="Normal 6 2 3 4 3 3" xfId="5647"/>
    <cellStyle name="Normal 6 2 3 4 3 3 2" xfId="13367"/>
    <cellStyle name="Normal 6 2 3 4 3 4" xfId="7577"/>
    <cellStyle name="Normal 6 2 3 4 3 4 2" xfId="15297"/>
    <cellStyle name="Normal 6 2 3 4 3 5" xfId="9507"/>
    <cellStyle name="Normal 6 2 3 4 4" xfId="2663"/>
    <cellStyle name="Normal 6 2 3 4 4 2" xfId="10473"/>
    <cellStyle name="Normal 6 2 3 4 5" xfId="4683"/>
    <cellStyle name="Normal 6 2 3 4 5 2" xfId="12403"/>
    <cellStyle name="Normal 6 2 3 4 6" xfId="6613"/>
    <cellStyle name="Normal 6 2 3 4 6 2" xfId="14333"/>
    <cellStyle name="Normal 6 2 3 4 7" xfId="8543"/>
    <cellStyle name="Normal 6 2 3 5" xfId="867"/>
    <cellStyle name="Normal 6 2 3 5 2" xfId="1855"/>
    <cellStyle name="Normal 6 2 3 5 2 2" xfId="3788"/>
    <cellStyle name="Normal 6 2 3 5 2 2 2" xfId="11598"/>
    <cellStyle name="Normal 6 2 3 5 2 3" xfId="5808"/>
    <cellStyle name="Normal 6 2 3 5 2 3 2" xfId="13528"/>
    <cellStyle name="Normal 6 2 3 5 2 4" xfId="7738"/>
    <cellStyle name="Normal 6 2 3 5 2 4 2" xfId="15458"/>
    <cellStyle name="Normal 6 2 3 5 2 5" xfId="9668"/>
    <cellStyle name="Normal 6 2 3 5 3" xfId="2824"/>
    <cellStyle name="Normal 6 2 3 5 3 2" xfId="10634"/>
    <cellStyle name="Normal 6 2 3 5 4" xfId="4844"/>
    <cellStyle name="Normal 6 2 3 5 4 2" xfId="12564"/>
    <cellStyle name="Normal 6 2 3 5 5" xfId="6774"/>
    <cellStyle name="Normal 6 2 3 5 5 2" xfId="14494"/>
    <cellStyle name="Normal 6 2 3 5 6" xfId="8704"/>
    <cellStyle name="Normal 6 2 3 6" xfId="1373"/>
    <cellStyle name="Normal 6 2 3 6 2" xfId="3306"/>
    <cellStyle name="Normal 6 2 3 6 2 2" xfId="11116"/>
    <cellStyle name="Normal 6 2 3 6 3" xfId="5326"/>
    <cellStyle name="Normal 6 2 3 6 3 2" xfId="13046"/>
    <cellStyle name="Normal 6 2 3 6 4" xfId="7256"/>
    <cellStyle name="Normal 6 2 3 6 4 2" xfId="14976"/>
    <cellStyle name="Normal 6 2 3 6 5" xfId="9186"/>
    <cellStyle name="Normal 6 2 3 7" xfId="2342"/>
    <cellStyle name="Normal 6 2 3 7 2" xfId="10152"/>
    <cellStyle name="Normal 6 2 3 8" xfId="4362"/>
    <cellStyle name="Normal 6 2 3 8 2" xfId="12082"/>
    <cellStyle name="Normal 6 2 3 9" xfId="6292"/>
    <cellStyle name="Normal 6 2 3 9 2" xfId="14012"/>
    <cellStyle name="Normal 6 2 4" xfId="359"/>
    <cellStyle name="Normal 6 2 4 2" xfId="519"/>
    <cellStyle name="Normal 6 2 4 2 2" xfId="1067"/>
    <cellStyle name="Normal 6 2 4 2 2 2" xfId="2055"/>
    <cellStyle name="Normal 6 2 4 2 2 2 2" xfId="3988"/>
    <cellStyle name="Normal 6 2 4 2 2 2 2 2" xfId="11798"/>
    <cellStyle name="Normal 6 2 4 2 2 2 3" xfId="6008"/>
    <cellStyle name="Normal 6 2 4 2 2 2 3 2" xfId="13728"/>
    <cellStyle name="Normal 6 2 4 2 2 2 4" xfId="7938"/>
    <cellStyle name="Normal 6 2 4 2 2 2 4 2" xfId="15658"/>
    <cellStyle name="Normal 6 2 4 2 2 2 5" xfId="9868"/>
    <cellStyle name="Normal 6 2 4 2 2 3" xfId="3024"/>
    <cellStyle name="Normal 6 2 4 2 2 3 2" xfId="10834"/>
    <cellStyle name="Normal 6 2 4 2 2 4" xfId="5044"/>
    <cellStyle name="Normal 6 2 4 2 2 4 2" xfId="12764"/>
    <cellStyle name="Normal 6 2 4 2 2 5" xfId="6974"/>
    <cellStyle name="Normal 6 2 4 2 2 5 2" xfId="14694"/>
    <cellStyle name="Normal 6 2 4 2 2 6" xfId="8904"/>
    <cellStyle name="Normal 6 2 4 2 3" xfId="1573"/>
    <cellStyle name="Normal 6 2 4 2 3 2" xfId="3506"/>
    <cellStyle name="Normal 6 2 4 2 3 2 2" xfId="11316"/>
    <cellStyle name="Normal 6 2 4 2 3 3" xfId="5526"/>
    <cellStyle name="Normal 6 2 4 2 3 3 2" xfId="13246"/>
    <cellStyle name="Normal 6 2 4 2 3 4" xfId="7456"/>
    <cellStyle name="Normal 6 2 4 2 3 4 2" xfId="15176"/>
    <cellStyle name="Normal 6 2 4 2 3 5" xfId="9386"/>
    <cellStyle name="Normal 6 2 4 2 4" xfId="2542"/>
    <cellStyle name="Normal 6 2 4 2 4 2" xfId="10352"/>
    <cellStyle name="Normal 6 2 4 2 5" xfId="4562"/>
    <cellStyle name="Normal 6 2 4 2 5 2" xfId="12282"/>
    <cellStyle name="Normal 6 2 4 2 6" xfId="6492"/>
    <cellStyle name="Normal 6 2 4 2 6 2" xfId="14212"/>
    <cellStyle name="Normal 6 2 4 2 7" xfId="8422"/>
    <cellStyle name="Normal 6 2 4 3" xfId="681"/>
    <cellStyle name="Normal 6 2 4 3 2" xfId="1228"/>
    <cellStyle name="Normal 6 2 4 3 2 2" xfId="2215"/>
    <cellStyle name="Normal 6 2 4 3 2 2 2" xfId="4148"/>
    <cellStyle name="Normal 6 2 4 3 2 2 2 2" xfId="11958"/>
    <cellStyle name="Normal 6 2 4 3 2 2 3" xfId="6168"/>
    <cellStyle name="Normal 6 2 4 3 2 2 3 2" xfId="13888"/>
    <cellStyle name="Normal 6 2 4 3 2 2 4" xfId="8098"/>
    <cellStyle name="Normal 6 2 4 3 2 2 4 2" xfId="15818"/>
    <cellStyle name="Normal 6 2 4 3 2 2 5" xfId="10028"/>
    <cellStyle name="Normal 6 2 4 3 2 3" xfId="3185"/>
    <cellStyle name="Normal 6 2 4 3 2 3 2" xfId="10995"/>
    <cellStyle name="Normal 6 2 4 3 2 4" xfId="5205"/>
    <cellStyle name="Normal 6 2 4 3 2 4 2" xfId="12925"/>
    <cellStyle name="Normal 6 2 4 3 2 5" xfId="7135"/>
    <cellStyle name="Normal 6 2 4 3 2 5 2" xfId="14855"/>
    <cellStyle name="Normal 6 2 4 3 2 6" xfId="9065"/>
    <cellStyle name="Normal 6 2 4 3 3" xfId="1734"/>
    <cellStyle name="Normal 6 2 4 3 3 2" xfId="3667"/>
    <cellStyle name="Normal 6 2 4 3 3 2 2" xfId="11477"/>
    <cellStyle name="Normal 6 2 4 3 3 3" xfId="5687"/>
    <cellStyle name="Normal 6 2 4 3 3 3 2" xfId="13407"/>
    <cellStyle name="Normal 6 2 4 3 3 4" xfId="7617"/>
    <cellStyle name="Normal 6 2 4 3 3 4 2" xfId="15337"/>
    <cellStyle name="Normal 6 2 4 3 3 5" xfId="9547"/>
    <cellStyle name="Normal 6 2 4 3 4" xfId="2703"/>
    <cellStyle name="Normal 6 2 4 3 4 2" xfId="10513"/>
    <cellStyle name="Normal 6 2 4 3 5" xfId="4723"/>
    <cellStyle name="Normal 6 2 4 3 5 2" xfId="12443"/>
    <cellStyle name="Normal 6 2 4 3 6" xfId="6653"/>
    <cellStyle name="Normal 6 2 4 3 6 2" xfId="14373"/>
    <cellStyle name="Normal 6 2 4 3 7" xfId="8583"/>
    <cellStyle name="Normal 6 2 4 4" xfId="907"/>
    <cellStyle name="Normal 6 2 4 4 2" xfId="1895"/>
    <cellStyle name="Normal 6 2 4 4 2 2" xfId="3828"/>
    <cellStyle name="Normal 6 2 4 4 2 2 2" xfId="11638"/>
    <cellStyle name="Normal 6 2 4 4 2 3" xfId="5848"/>
    <cellStyle name="Normal 6 2 4 4 2 3 2" xfId="13568"/>
    <cellStyle name="Normal 6 2 4 4 2 4" xfId="7778"/>
    <cellStyle name="Normal 6 2 4 4 2 4 2" xfId="15498"/>
    <cellStyle name="Normal 6 2 4 4 2 5" xfId="9708"/>
    <cellStyle name="Normal 6 2 4 4 3" xfId="2864"/>
    <cellStyle name="Normal 6 2 4 4 3 2" xfId="10674"/>
    <cellStyle name="Normal 6 2 4 4 4" xfId="4884"/>
    <cellStyle name="Normal 6 2 4 4 4 2" xfId="12604"/>
    <cellStyle name="Normal 6 2 4 4 5" xfId="6814"/>
    <cellStyle name="Normal 6 2 4 4 5 2" xfId="14534"/>
    <cellStyle name="Normal 6 2 4 4 6" xfId="8744"/>
    <cellStyle name="Normal 6 2 4 5" xfId="1413"/>
    <cellStyle name="Normal 6 2 4 5 2" xfId="3346"/>
    <cellStyle name="Normal 6 2 4 5 2 2" xfId="11156"/>
    <cellStyle name="Normal 6 2 4 5 3" xfId="5366"/>
    <cellStyle name="Normal 6 2 4 5 3 2" xfId="13086"/>
    <cellStyle name="Normal 6 2 4 5 4" xfId="7296"/>
    <cellStyle name="Normal 6 2 4 5 4 2" xfId="15016"/>
    <cellStyle name="Normal 6 2 4 5 5" xfId="9226"/>
    <cellStyle name="Normal 6 2 4 6" xfId="2382"/>
    <cellStyle name="Normal 6 2 4 6 2" xfId="10192"/>
    <cellStyle name="Normal 6 2 4 7" xfId="4402"/>
    <cellStyle name="Normal 6 2 4 7 2" xfId="12122"/>
    <cellStyle name="Normal 6 2 4 8" xfId="6332"/>
    <cellStyle name="Normal 6 2 4 8 2" xfId="14052"/>
    <cellStyle name="Normal 6 2 4 9" xfId="8262"/>
    <cellStyle name="Normal 6 2 5" xfId="439"/>
    <cellStyle name="Normal 6 2 5 2" xfId="987"/>
    <cellStyle name="Normal 6 2 5 2 2" xfId="1975"/>
    <cellStyle name="Normal 6 2 5 2 2 2" xfId="3908"/>
    <cellStyle name="Normal 6 2 5 2 2 2 2" xfId="11718"/>
    <cellStyle name="Normal 6 2 5 2 2 3" xfId="5928"/>
    <cellStyle name="Normal 6 2 5 2 2 3 2" xfId="13648"/>
    <cellStyle name="Normal 6 2 5 2 2 4" xfId="7858"/>
    <cellStyle name="Normal 6 2 5 2 2 4 2" xfId="15578"/>
    <cellStyle name="Normal 6 2 5 2 2 5" xfId="9788"/>
    <cellStyle name="Normal 6 2 5 2 3" xfId="2944"/>
    <cellStyle name="Normal 6 2 5 2 3 2" xfId="10754"/>
    <cellStyle name="Normal 6 2 5 2 4" xfId="4964"/>
    <cellStyle name="Normal 6 2 5 2 4 2" xfId="12684"/>
    <cellStyle name="Normal 6 2 5 2 5" xfId="6894"/>
    <cellStyle name="Normal 6 2 5 2 5 2" xfId="14614"/>
    <cellStyle name="Normal 6 2 5 2 6" xfId="8824"/>
    <cellStyle name="Normal 6 2 5 3" xfId="1493"/>
    <cellStyle name="Normal 6 2 5 3 2" xfId="3426"/>
    <cellStyle name="Normal 6 2 5 3 2 2" xfId="11236"/>
    <cellStyle name="Normal 6 2 5 3 3" xfId="5446"/>
    <cellStyle name="Normal 6 2 5 3 3 2" xfId="13166"/>
    <cellStyle name="Normal 6 2 5 3 4" xfId="7376"/>
    <cellStyle name="Normal 6 2 5 3 4 2" xfId="15096"/>
    <cellStyle name="Normal 6 2 5 3 5" xfId="9306"/>
    <cellStyle name="Normal 6 2 5 4" xfId="2462"/>
    <cellStyle name="Normal 6 2 5 4 2" xfId="10272"/>
    <cellStyle name="Normal 6 2 5 5" xfId="4482"/>
    <cellStyle name="Normal 6 2 5 5 2" xfId="12202"/>
    <cellStyle name="Normal 6 2 5 6" xfId="6412"/>
    <cellStyle name="Normal 6 2 5 6 2" xfId="14132"/>
    <cellStyle name="Normal 6 2 5 7" xfId="8342"/>
    <cellStyle name="Normal 6 2 6" xfId="601"/>
    <cellStyle name="Normal 6 2 6 2" xfId="1148"/>
    <cellStyle name="Normal 6 2 6 2 2" xfId="2135"/>
    <cellStyle name="Normal 6 2 6 2 2 2" xfId="4068"/>
    <cellStyle name="Normal 6 2 6 2 2 2 2" xfId="11878"/>
    <cellStyle name="Normal 6 2 6 2 2 3" xfId="6088"/>
    <cellStyle name="Normal 6 2 6 2 2 3 2" xfId="13808"/>
    <cellStyle name="Normal 6 2 6 2 2 4" xfId="8018"/>
    <cellStyle name="Normal 6 2 6 2 2 4 2" xfId="15738"/>
    <cellStyle name="Normal 6 2 6 2 2 5" xfId="9948"/>
    <cellStyle name="Normal 6 2 6 2 3" xfId="3105"/>
    <cellStyle name="Normal 6 2 6 2 3 2" xfId="10915"/>
    <cellStyle name="Normal 6 2 6 2 4" xfId="5125"/>
    <cellStyle name="Normal 6 2 6 2 4 2" xfId="12845"/>
    <cellStyle name="Normal 6 2 6 2 5" xfId="7055"/>
    <cellStyle name="Normal 6 2 6 2 5 2" xfId="14775"/>
    <cellStyle name="Normal 6 2 6 2 6" xfId="8985"/>
    <cellStyle name="Normal 6 2 6 3" xfId="1654"/>
    <cellStyle name="Normal 6 2 6 3 2" xfId="3587"/>
    <cellStyle name="Normal 6 2 6 3 2 2" xfId="11397"/>
    <cellStyle name="Normal 6 2 6 3 3" xfId="5607"/>
    <cellStyle name="Normal 6 2 6 3 3 2" xfId="13327"/>
    <cellStyle name="Normal 6 2 6 3 4" xfId="7537"/>
    <cellStyle name="Normal 6 2 6 3 4 2" xfId="15257"/>
    <cellStyle name="Normal 6 2 6 3 5" xfId="9467"/>
    <cellStyle name="Normal 6 2 6 4" xfId="2623"/>
    <cellStyle name="Normal 6 2 6 4 2" xfId="10433"/>
    <cellStyle name="Normal 6 2 6 5" xfId="4643"/>
    <cellStyle name="Normal 6 2 6 5 2" xfId="12363"/>
    <cellStyle name="Normal 6 2 6 6" xfId="6573"/>
    <cellStyle name="Normal 6 2 6 6 2" xfId="14293"/>
    <cellStyle name="Normal 6 2 6 7" xfId="8503"/>
    <cellStyle name="Normal 6 2 7" xfId="816"/>
    <cellStyle name="Normal 6 2 7 2" xfId="1815"/>
    <cellStyle name="Normal 6 2 7 2 2" xfId="3748"/>
    <cellStyle name="Normal 6 2 7 2 2 2" xfId="11558"/>
    <cellStyle name="Normal 6 2 7 2 3" xfId="5768"/>
    <cellStyle name="Normal 6 2 7 2 3 2" xfId="13488"/>
    <cellStyle name="Normal 6 2 7 2 4" xfId="7698"/>
    <cellStyle name="Normal 6 2 7 2 4 2" xfId="15418"/>
    <cellStyle name="Normal 6 2 7 2 5" xfId="9628"/>
    <cellStyle name="Normal 6 2 7 3" xfId="2784"/>
    <cellStyle name="Normal 6 2 7 3 2" xfId="10594"/>
    <cellStyle name="Normal 6 2 7 4" xfId="4804"/>
    <cellStyle name="Normal 6 2 7 4 2" xfId="12524"/>
    <cellStyle name="Normal 6 2 7 5" xfId="6734"/>
    <cellStyle name="Normal 6 2 7 5 2" xfId="14454"/>
    <cellStyle name="Normal 6 2 7 6" xfId="8664"/>
    <cellStyle name="Normal 6 2 8" xfId="1333"/>
    <cellStyle name="Normal 6 2 8 2" xfId="3266"/>
    <cellStyle name="Normal 6 2 8 2 2" xfId="11076"/>
    <cellStyle name="Normal 6 2 8 3" xfId="5286"/>
    <cellStyle name="Normal 6 2 8 3 2" xfId="13006"/>
    <cellStyle name="Normal 6 2 8 4" xfId="7216"/>
    <cellStyle name="Normal 6 2 8 4 2" xfId="14936"/>
    <cellStyle name="Normal 6 2 8 5" xfId="9146"/>
    <cellStyle name="Normal 6 2 9" xfId="2302"/>
    <cellStyle name="Normal 6 2 9 2" xfId="10112"/>
    <cellStyle name="Normal 6 3" xfId="244"/>
    <cellStyle name="Normal 6 3 10" xfId="6262"/>
    <cellStyle name="Normal 6 3 10 2" xfId="13982"/>
    <cellStyle name="Normal 6 3 11" xfId="8192"/>
    <cellStyle name="Normal 6 3 2" xfId="329"/>
    <cellStyle name="Normal 6 3 2 10" xfId="8232"/>
    <cellStyle name="Normal 6 3 2 2" xfId="409"/>
    <cellStyle name="Normal 6 3 2 2 2" xfId="569"/>
    <cellStyle name="Normal 6 3 2 2 2 2" xfId="1117"/>
    <cellStyle name="Normal 6 3 2 2 2 2 2" xfId="2105"/>
    <cellStyle name="Normal 6 3 2 2 2 2 2 2" xfId="4038"/>
    <cellStyle name="Normal 6 3 2 2 2 2 2 2 2" xfId="11848"/>
    <cellStyle name="Normal 6 3 2 2 2 2 2 3" xfId="6058"/>
    <cellStyle name="Normal 6 3 2 2 2 2 2 3 2" xfId="13778"/>
    <cellStyle name="Normal 6 3 2 2 2 2 2 4" xfId="7988"/>
    <cellStyle name="Normal 6 3 2 2 2 2 2 4 2" xfId="15708"/>
    <cellStyle name="Normal 6 3 2 2 2 2 2 5" xfId="9918"/>
    <cellStyle name="Normal 6 3 2 2 2 2 3" xfId="3074"/>
    <cellStyle name="Normal 6 3 2 2 2 2 3 2" xfId="10884"/>
    <cellStyle name="Normal 6 3 2 2 2 2 4" xfId="5094"/>
    <cellStyle name="Normal 6 3 2 2 2 2 4 2" xfId="12814"/>
    <cellStyle name="Normal 6 3 2 2 2 2 5" xfId="7024"/>
    <cellStyle name="Normal 6 3 2 2 2 2 5 2" xfId="14744"/>
    <cellStyle name="Normal 6 3 2 2 2 2 6" xfId="8954"/>
    <cellStyle name="Normal 6 3 2 2 2 3" xfId="1623"/>
    <cellStyle name="Normal 6 3 2 2 2 3 2" xfId="3556"/>
    <cellStyle name="Normal 6 3 2 2 2 3 2 2" xfId="11366"/>
    <cellStyle name="Normal 6 3 2 2 2 3 3" xfId="5576"/>
    <cellStyle name="Normal 6 3 2 2 2 3 3 2" xfId="13296"/>
    <cellStyle name="Normal 6 3 2 2 2 3 4" xfId="7506"/>
    <cellStyle name="Normal 6 3 2 2 2 3 4 2" xfId="15226"/>
    <cellStyle name="Normal 6 3 2 2 2 3 5" xfId="9436"/>
    <cellStyle name="Normal 6 3 2 2 2 4" xfId="2592"/>
    <cellStyle name="Normal 6 3 2 2 2 4 2" xfId="10402"/>
    <cellStyle name="Normal 6 3 2 2 2 5" xfId="4612"/>
    <cellStyle name="Normal 6 3 2 2 2 5 2" xfId="12332"/>
    <cellStyle name="Normal 6 3 2 2 2 6" xfId="6542"/>
    <cellStyle name="Normal 6 3 2 2 2 6 2" xfId="14262"/>
    <cellStyle name="Normal 6 3 2 2 2 7" xfId="8472"/>
    <cellStyle name="Normal 6 3 2 2 3" xfId="731"/>
    <cellStyle name="Normal 6 3 2 2 3 2" xfId="1278"/>
    <cellStyle name="Normal 6 3 2 2 3 2 2" xfId="2265"/>
    <cellStyle name="Normal 6 3 2 2 3 2 2 2" xfId="4198"/>
    <cellStyle name="Normal 6 3 2 2 3 2 2 2 2" xfId="12008"/>
    <cellStyle name="Normal 6 3 2 2 3 2 2 3" xfId="6218"/>
    <cellStyle name="Normal 6 3 2 2 3 2 2 3 2" xfId="13938"/>
    <cellStyle name="Normal 6 3 2 2 3 2 2 4" xfId="8148"/>
    <cellStyle name="Normal 6 3 2 2 3 2 2 4 2" xfId="15868"/>
    <cellStyle name="Normal 6 3 2 2 3 2 2 5" xfId="10078"/>
    <cellStyle name="Normal 6 3 2 2 3 2 3" xfId="3235"/>
    <cellStyle name="Normal 6 3 2 2 3 2 3 2" xfId="11045"/>
    <cellStyle name="Normal 6 3 2 2 3 2 4" xfId="5255"/>
    <cellStyle name="Normal 6 3 2 2 3 2 4 2" xfId="12975"/>
    <cellStyle name="Normal 6 3 2 2 3 2 5" xfId="7185"/>
    <cellStyle name="Normal 6 3 2 2 3 2 5 2" xfId="14905"/>
    <cellStyle name="Normal 6 3 2 2 3 2 6" xfId="9115"/>
    <cellStyle name="Normal 6 3 2 2 3 3" xfId="1784"/>
    <cellStyle name="Normal 6 3 2 2 3 3 2" xfId="3717"/>
    <cellStyle name="Normal 6 3 2 2 3 3 2 2" xfId="11527"/>
    <cellStyle name="Normal 6 3 2 2 3 3 3" xfId="5737"/>
    <cellStyle name="Normal 6 3 2 2 3 3 3 2" xfId="13457"/>
    <cellStyle name="Normal 6 3 2 2 3 3 4" xfId="7667"/>
    <cellStyle name="Normal 6 3 2 2 3 3 4 2" xfId="15387"/>
    <cellStyle name="Normal 6 3 2 2 3 3 5" xfId="9597"/>
    <cellStyle name="Normal 6 3 2 2 3 4" xfId="2753"/>
    <cellStyle name="Normal 6 3 2 2 3 4 2" xfId="10563"/>
    <cellStyle name="Normal 6 3 2 2 3 5" xfId="4773"/>
    <cellStyle name="Normal 6 3 2 2 3 5 2" xfId="12493"/>
    <cellStyle name="Normal 6 3 2 2 3 6" xfId="6703"/>
    <cellStyle name="Normal 6 3 2 2 3 6 2" xfId="14423"/>
    <cellStyle name="Normal 6 3 2 2 3 7" xfId="8633"/>
    <cellStyle name="Normal 6 3 2 2 4" xfId="957"/>
    <cellStyle name="Normal 6 3 2 2 4 2" xfId="1945"/>
    <cellStyle name="Normal 6 3 2 2 4 2 2" xfId="3878"/>
    <cellStyle name="Normal 6 3 2 2 4 2 2 2" xfId="11688"/>
    <cellStyle name="Normal 6 3 2 2 4 2 3" xfId="5898"/>
    <cellStyle name="Normal 6 3 2 2 4 2 3 2" xfId="13618"/>
    <cellStyle name="Normal 6 3 2 2 4 2 4" xfId="7828"/>
    <cellStyle name="Normal 6 3 2 2 4 2 4 2" xfId="15548"/>
    <cellStyle name="Normal 6 3 2 2 4 2 5" xfId="9758"/>
    <cellStyle name="Normal 6 3 2 2 4 3" xfId="2914"/>
    <cellStyle name="Normal 6 3 2 2 4 3 2" xfId="10724"/>
    <cellStyle name="Normal 6 3 2 2 4 4" xfId="4934"/>
    <cellStyle name="Normal 6 3 2 2 4 4 2" xfId="12654"/>
    <cellStyle name="Normal 6 3 2 2 4 5" xfId="6864"/>
    <cellStyle name="Normal 6 3 2 2 4 5 2" xfId="14584"/>
    <cellStyle name="Normal 6 3 2 2 4 6" xfId="8794"/>
    <cellStyle name="Normal 6 3 2 2 5" xfId="1463"/>
    <cellStyle name="Normal 6 3 2 2 5 2" xfId="3396"/>
    <cellStyle name="Normal 6 3 2 2 5 2 2" xfId="11206"/>
    <cellStyle name="Normal 6 3 2 2 5 3" xfId="5416"/>
    <cellStyle name="Normal 6 3 2 2 5 3 2" xfId="13136"/>
    <cellStyle name="Normal 6 3 2 2 5 4" xfId="7346"/>
    <cellStyle name="Normal 6 3 2 2 5 4 2" xfId="15066"/>
    <cellStyle name="Normal 6 3 2 2 5 5" xfId="9276"/>
    <cellStyle name="Normal 6 3 2 2 6" xfId="2432"/>
    <cellStyle name="Normal 6 3 2 2 6 2" xfId="10242"/>
    <cellStyle name="Normal 6 3 2 2 7" xfId="4452"/>
    <cellStyle name="Normal 6 3 2 2 7 2" xfId="12172"/>
    <cellStyle name="Normal 6 3 2 2 8" xfId="6382"/>
    <cellStyle name="Normal 6 3 2 2 8 2" xfId="14102"/>
    <cellStyle name="Normal 6 3 2 2 9" xfId="8312"/>
    <cellStyle name="Normal 6 3 2 3" xfId="489"/>
    <cellStyle name="Normal 6 3 2 3 2" xfId="1037"/>
    <cellStyle name="Normal 6 3 2 3 2 2" xfId="2025"/>
    <cellStyle name="Normal 6 3 2 3 2 2 2" xfId="3958"/>
    <cellStyle name="Normal 6 3 2 3 2 2 2 2" xfId="11768"/>
    <cellStyle name="Normal 6 3 2 3 2 2 3" xfId="5978"/>
    <cellStyle name="Normal 6 3 2 3 2 2 3 2" xfId="13698"/>
    <cellStyle name="Normal 6 3 2 3 2 2 4" xfId="7908"/>
    <cellStyle name="Normal 6 3 2 3 2 2 4 2" xfId="15628"/>
    <cellStyle name="Normal 6 3 2 3 2 2 5" xfId="9838"/>
    <cellStyle name="Normal 6 3 2 3 2 3" xfId="2994"/>
    <cellStyle name="Normal 6 3 2 3 2 3 2" xfId="10804"/>
    <cellStyle name="Normal 6 3 2 3 2 4" xfId="5014"/>
    <cellStyle name="Normal 6 3 2 3 2 4 2" xfId="12734"/>
    <cellStyle name="Normal 6 3 2 3 2 5" xfId="6944"/>
    <cellStyle name="Normal 6 3 2 3 2 5 2" xfId="14664"/>
    <cellStyle name="Normal 6 3 2 3 2 6" xfId="8874"/>
    <cellStyle name="Normal 6 3 2 3 3" xfId="1543"/>
    <cellStyle name="Normal 6 3 2 3 3 2" xfId="3476"/>
    <cellStyle name="Normal 6 3 2 3 3 2 2" xfId="11286"/>
    <cellStyle name="Normal 6 3 2 3 3 3" xfId="5496"/>
    <cellStyle name="Normal 6 3 2 3 3 3 2" xfId="13216"/>
    <cellStyle name="Normal 6 3 2 3 3 4" xfId="7426"/>
    <cellStyle name="Normal 6 3 2 3 3 4 2" xfId="15146"/>
    <cellStyle name="Normal 6 3 2 3 3 5" xfId="9356"/>
    <cellStyle name="Normal 6 3 2 3 4" xfId="2512"/>
    <cellStyle name="Normal 6 3 2 3 4 2" xfId="10322"/>
    <cellStyle name="Normal 6 3 2 3 5" xfId="4532"/>
    <cellStyle name="Normal 6 3 2 3 5 2" xfId="12252"/>
    <cellStyle name="Normal 6 3 2 3 6" xfId="6462"/>
    <cellStyle name="Normal 6 3 2 3 6 2" xfId="14182"/>
    <cellStyle name="Normal 6 3 2 3 7" xfId="8392"/>
    <cellStyle name="Normal 6 3 2 4" xfId="651"/>
    <cellStyle name="Normal 6 3 2 4 2" xfId="1198"/>
    <cellStyle name="Normal 6 3 2 4 2 2" xfId="2185"/>
    <cellStyle name="Normal 6 3 2 4 2 2 2" xfId="4118"/>
    <cellStyle name="Normal 6 3 2 4 2 2 2 2" xfId="11928"/>
    <cellStyle name="Normal 6 3 2 4 2 2 3" xfId="6138"/>
    <cellStyle name="Normal 6 3 2 4 2 2 3 2" xfId="13858"/>
    <cellStyle name="Normal 6 3 2 4 2 2 4" xfId="8068"/>
    <cellStyle name="Normal 6 3 2 4 2 2 4 2" xfId="15788"/>
    <cellStyle name="Normal 6 3 2 4 2 2 5" xfId="9998"/>
    <cellStyle name="Normal 6 3 2 4 2 3" xfId="3155"/>
    <cellStyle name="Normal 6 3 2 4 2 3 2" xfId="10965"/>
    <cellStyle name="Normal 6 3 2 4 2 4" xfId="5175"/>
    <cellStyle name="Normal 6 3 2 4 2 4 2" xfId="12895"/>
    <cellStyle name="Normal 6 3 2 4 2 5" xfId="7105"/>
    <cellStyle name="Normal 6 3 2 4 2 5 2" xfId="14825"/>
    <cellStyle name="Normal 6 3 2 4 2 6" xfId="9035"/>
    <cellStyle name="Normal 6 3 2 4 3" xfId="1704"/>
    <cellStyle name="Normal 6 3 2 4 3 2" xfId="3637"/>
    <cellStyle name="Normal 6 3 2 4 3 2 2" xfId="11447"/>
    <cellStyle name="Normal 6 3 2 4 3 3" xfId="5657"/>
    <cellStyle name="Normal 6 3 2 4 3 3 2" xfId="13377"/>
    <cellStyle name="Normal 6 3 2 4 3 4" xfId="7587"/>
    <cellStyle name="Normal 6 3 2 4 3 4 2" xfId="15307"/>
    <cellStyle name="Normal 6 3 2 4 3 5" xfId="9517"/>
    <cellStyle name="Normal 6 3 2 4 4" xfId="2673"/>
    <cellStyle name="Normal 6 3 2 4 4 2" xfId="10483"/>
    <cellStyle name="Normal 6 3 2 4 5" xfId="4693"/>
    <cellStyle name="Normal 6 3 2 4 5 2" xfId="12413"/>
    <cellStyle name="Normal 6 3 2 4 6" xfId="6623"/>
    <cellStyle name="Normal 6 3 2 4 6 2" xfId="14343"/>
    <cellStyle name="Normal 6 3 2 4 7" xfId="8553"/>
    <cellStyle name="Normal 6 3 2 5" xfId="877"/>
    <cellStyle name="Normal 6 3 2 5 2" xfId="1865"/>
    <cellStyle name="Normal 6 3 2 5 2 2" xfId="3798"/>
    <cellStyle name="Normal 6 3 2 5 2 2 2" xfId="11608"/>
    <cellStyle name="Normal 6 3 2 5 2 3" xfId="5818"/>
    <cellStyle name="Normal 6 3 2 5 2 3 2" xfId="13538"/>
    <cellStyle name="Normal 6 3 2 5 2 4" xfId="7748"/>
    <cellStyle name="Normal 6 3 2 5 2 4 2" xfId="15468"/>
    <cellStyle name="Normal 6 3 2 5 2 5" xfId="9678"/>
    <cellStyle name="Normal 6 3 2 5 3" xfId="2834"/>
    <cellStyle name="Normal 6 3 2 5 3 2" xfId="10644"/>
    <cellStyle name="Normal 6 3 2 5 4" xfId="4854"/>
    <cellStyle name="Normal 6 3 2 5 4 2" xfId="12574"/>
    <cellStyle name="Normal 6 3 2 5 5" xfId="6784"/>
    <cellStyle name="Normal 6 3 2 5 5 2" xfId="14504"/>
    <cellStyle name="Normal 6 3 2 5 6" xfId="8714"/>
    <cellStyle name="Normal 6 3 2 6" xfId="1383"/>
    <cellStyle name="Normal 6 3 2 6 2" xfId="3316"/>
    <cellStyle name="Normal 6 3 2 6 2 2" xfId="11126"/>
    <cellStyle name="Normal 6 3 2 6 3" xfId="5336"/>
    <cellStyle name="Normal 6 3 2 6 3 2" xfId="13056"/>
    <cellStyle name="Normal 6 3 2 6 4" xfId="7266"/>
    <cellStyle name="Normal 6 3 2 6 4 2" xfId="14986"/>
    <cellStyle name="Normal 6 3 2 6 5" xfId="9196"/>
    <cellStyle name="Normal 6 3 2 7" xfId="2352"/>
    <cellStyle name="Normal 6 3 2 7 2" xfId="10162"/>
    <cellStyle name="Normal 6 3 2 8" xfId="4372"/>
    <cellStyle name="Normal 6 3 2 8 2" xfId="12092"/>
    <cellStyle name="Normal 6 3 2 9" xfId="6302"/>
    <cellStyle name="Normal 6 3 2 9 2" xfId="14022"/>
    <cellStyle name="Normal 6 3 3" xfId="369"/>
    <cellStyle name="Normal 6 3 3 2" xfId="529"/>
    <cellStyle name="Normal 6 3 3 2 2" xfId="1077"/>
    <cellStyle name="Normal 6 3 3 2 2 2" xfId="2065"/>
    <cellStyle name="Normal 6 3 3 2 2 2 2" xfId="3998"/>
    <cellStyle name="Normal 6 3 3 2 2 2 2 2" xfId="11808"/>
    <cellStyle name="Normal 6 3 3 2 2 2 3" xfId="6018"/>
    <cellStyle name="Normal 6 3 3 2 2 2 3 2" xfId="13738"/>
    <cellStyle name="Normal 6 3 3 2 2 2 4" xfId="7948"/>
    <cellStyle name="Normal 6 3 3 2 2 2 4 2" xfId="15668"/>
    <cellStyle name="Normal 6 3 3 2 2 2 5" xfId="9878"/>
    <cellStyle name="Normal 6 3 3 2 2 3" xfId="3034"/>
    <cellStyle name="Normal 6 3 3 2 2 3 2" xfId="10844"/>
    <cellStyle name="Normal 6 3 3 2 2 4" xfId="5054"/>
    <cellStyle name="Normal 6 3 3 2 2 4 2" xfId="12774"/>
    <cellStyle name="Normal 6 3 3 2 2 5" xfId="6984"/>
    <cellStyle name="Normal 6 3 3 2 2 5 2" xfId="14704"/>
    <cellStyle name="Normal 6 3 3 2 2 6" xfId="8914"/>
    <cellStyle name="Normal 6 3 3 2 3" xfId="1583"/>
    <cellStyle name="Normal 6 3 3 2 3 2" xfId="3516"/>
    <cellStyle name="Normal 6 3 3 2 3 2 2" xfId="11326"/>
    <cellStyle name="Normal 6 3 3 2 3 3" xfId="5536"/>
    <cellStyle name="Normal 6 3 3 2 3 3 2" xfId="13256"/>
    <cellStyle name="Normal 6 3 3 2 3 4" xfId="7466"/>
    <cellStyle name="Normal 6 3 3 2 3 4 2" xfId="15186"/>
    <cellStyle name="Normal 6 3 3 2 3 5" xfId="9396"/>
    <cellStyle name="Normal 6 3 3 2 4" xfId="2552"/>
    <cellStyle name="Normal 6 3 3 2 4 2" xfId="10362"/>
    <cellStyle name="Normal 6 3 3 2 5" xfId="4572"/>
    <cellStyle name="Normal 6 3 3 2 5 2" xfId="12292"/>
    <cellStyle name="Normal 6 3 3 2 6" xfId="6502"/>
    <cellStyle name="Normal 6 3 3 2 6 2" xfId="14222"/>
    <cellStyle name="Normal 6 3 3 2 7" xfId="8432"/>
    <cellStyle name="Normal 6 3 3 3" xfId="691"/>
    <cellStyle name="Normal 6 3 3 3 2" xfId="1238"/>
    <cellStyle name="Normal 6 3 3 3 2 2" xfId="2225"/>
    <cellStyle name="Normal 6 3 3 3 2 2 2" xfId="4158"/>
    <cellStyle name="Normal 6 3 3 3 2 2 2 2" xfId="11968"/>
    <cellStyle name="Normal 6 3 3 3 2 2 3" xfId="6178"/>
    <cellStyle name="Normal 6 3 3 3 2 2 3 2" xfId="13898"/>
    <cellStyle name="Normal 6 3 3 3 2 2 4" xfId="8108"/>
    <cellStyle name="Normal 6 3 3 3 2 2 4 2" xfId="15828"/>
    <cellStyle name="Normal 6 3 3 3 2 2 5" xfId="10038"/>
    <cellStyle name="Normal 6 3 3 3 2 3" xfId="3195"/>
    <cellStyle name="Normal 6 3 3 3 2 3 2" xfId="11005"/>
    <cellStyle name="Normal 6 3 3 3 2 4" xfId="5215"/>
    <cellStyle name="Normal 6 3 3 3 2 4 2" xfId="12935"/>
    <cellStyle name="Normal 6 3 3 3 2 5" xfId="7145"/>
    <cellStyle name="Normal 6 3 3 3 2 5 2" xfId="14865"/>
    <cellStyle name="Normal 6 3 3 3 2 6" xfId="9075"/>
    <cellStyle name="Normal 6 3 3 3 3" xfId="1744"/>
    <cellStyle name="Normal 6 3 3 3 3 2" xfId="3677"/>
    <cellStyle name="Normal 6 3 3 3 3 2 2" xfId="11487"/>
    <cellStyle name="Normal 6 3 3 3 3 3" xfId="5697"/>
    <cellStyle name="Normal 6 3 3 3 3 3 2" xfId="13417"/>
    <cellStyle name="Normal 6 3 3 3 3 4" xfId="7627"/>
    <cellStyle name="Normal 6 3 3 3 3 4 2" xfId="15347"/>
    <cellStyle name="Normal 6 3 3 3 3 5" xfId="9557"/>
    <cellStyle name="Normal 6 3 3 3 4" xfId="2713"/>
    <cellStyle name="Normal 6 3 3 3 4 2" xfId="10523"/>
    <cellStyle name="Normal 6 3 3 3 5" xfId="4733"/>
    <cellStyle name="Normal 6 3 3 3 5 2" xfId="12453"/>
    <cellStyle name="Normal 6 3 3 3 6" xfId="6663"/>
    <cellStyle name="Normal 6 3 3 3 6 2" xfId="14383"/>
    <cellStyle name="Normal 6 3 3 3 7" xfId="8593"/>
    <cellStyle name="Normal 6 3 3 4" xfId="917"/>
    <cellStyle name="Normal 6 3 3 4 2" xfId="1905"/>
    <cellStyle name="Normal 6 3 3 4 2 2" xfId="3838"/>
    <cellStyle name="Normal 6 3 3 4 2 2 2" xfId="11648"/>
    <cellStyle name="Normal 6 3 3 4 2 3" xfId="5858"/>
    <cellStyle name="Normal 6 3 3 4 2 3 2" xfId="13578"/>
    <cellStyle name="Normal 6 3 3 4 2 4" xfId="7788"/>
    <cellStyle name="Normal 6 3 3 4 2 4 2" xfId="15508"/>
    <cellStyle name="Normal 6 3 3 4 2 5" xfId="9718"/>
    <cellStyle name="Normal 6 3 3 4 3" xfId="2874"/>
    <cellStyle name="Normal 6 3 3 4 3 2" xfId="10684"/>
    <cellStyle name="Normal 6 3 3 4 4" xfId="4894"/>
    <cellStyle name="Normal 6 3 3 4 4 2" xfId="12614"/>
    <cellStyle name="Normal 6 3 3 4 5" xfId="6824"/>
    <cellStyle name="Normal 6 3 3 4 5 2" xfId="14544"/>
    <cellStyle name="Normal 6 3 3 4 6" xfId="8754"/>
    <cellStyle name="Normal 6 3 3 5" xfId="1423"/>
    <cellStyle name="Normal 6 3 3 5 2" xfId="3356"/>
    <cellStyle name="Normal 6 3 3 5 2 2" xfId="11166"/>
    <cellStyle name="Normal 6 3 3 5 3" xfId="5376"/>
    <cellStyle name="Normal 6 3 3 5 3 2" xfId="13096"/>
    <cellStyle name="Normal 6 3 3 5 4" xfId="7306"/>
    <cellStyle name="Normal 6 3 3 5 4 2" xfId="15026"/>
    <cellStyle name="Normal 6 3 3 5 5" xfId="9236"/>
    <cellStyle name="Normal 6 3 3 6" xfId="2392"/>
    <cellStyle name="Normal 6 3 3 6 2" xfId="10202"/>
    <cellStyle name="Normal 6 3 3 7" xfId="4412"/>
    <cellStyle name="Normal 6 3 3 7 2" xfId="12132"/>
    <cellStyle name="Normal 6 3 3 8" xfId="6342"/>
    <cellStyle name="Normal 6 3 3 8 2" xfId="14062"/>
    <cellStyle name="Normal 6 3 3 9" xfId="8272"/>
    <cellStyle name="Normal 6 3 4" xfId="449"/>
    <cellStyle name="Normal 6 3 4 2" xfId="997"/>
    <cellStyle name="Normal 6 3 4 2 2" xfId="1985"/>
    <cellStyle name="Normal 6 3 4 2 2 2" xfId="3918"/>
    <cellStyle name="Normal 6 3 4 2 2 2 2" xfId="11728"/>
    <cellStyle name="Normal 6 3 4 2 2 3" xfId="5938"/>
    <cellStyle name="Normal 6 3 4 2 2 3 2" xfId="13658"/>
    <cellStyle name="Normal 6 3 4 2 2 4" xfId="7868"/>
    <cellStyle name="Normal 6 3 4 2 2 4 2" xfId="15588"/>
    <cellStyle name="Normal 6 3 4 2 2 5" xfId="9798"/>
    <cellStyle name="Normal 6 3 4 2 3" xfId="2954"/>
    <cellStyle name="Normal 6 3 4 2 3 2" xfId="10764"/>
    <cellStyle name="Normal 6 3 4 2 4" xfId="4974"/>
    <cellStyle name="Normal 6 3 4 2 4 2" xfId="12694"/>
    <cellStyle name="Normal 6 3 4 2 5" xfId="6904"/>
    <cellStyle name="Normal 6 3 4 2 5 2" xfId="14624"/>
    <cellStyle name="Normal 6 3 4 2 6" xfId="8834"/>
    <cellStyle name="Normal 6 3 4 3" xfId="1503"/>
    <cellStyle name="Normal 6 3 4 3 2" xfId="3436"/>
    <cellStyle name="Normal 6 3 4 3 2 2" xfId="11246"/>
    <cellStyle name="Normal 6 3 4 3 3" xfId="5456"/>
    <cellStyle name="Normal 6 3 4 3 3 2" xfId="13176"/>
    <cellStyle name="Normal 6 3 4 3 4" xfId="7386"/>
    <cellStyle name="Normal 6 3 4 3 4 2" xfId="15106"/>
    <cellStyle name="Normal 6 3 4 3 5" xfId="9316"/>
    <cellStyle name="Normal 6 3 4 4" xfId="2472"/>
    <cellStyle name="Normal 6 3 4 4 2" xfId="10282"/>
    <cellStyle name="Normal 6 3 4 5" xfId="4492"/>
    <cellStyle name="Normal 6 3 4 5 2" xfId="12212"/>
    <cellStyle name="Normal 6 3 4 6" xfId="6422"/>
    <cellStyle name="Normal 6 3 4 6 2" xfId="14142"/>
    <cellStyle name="Normal 6 3 4 7" xfId="8352"/>
    <cellStyle name="Normal 6 3 5" xfId="611"/>
    <cellStyle name="Normal 6 3 5 2" xfId="1158"/>
    <cellStyle name="Normal 6 3 5 2 2" xfId="2145"/>
    <cellStyle name="Normal 6 3 5 2 2 2" xfId="4078"/>
    <cellStyle name="Normal 6 3 5 2 2 2 2" xfId="11888"/>
    <cellStyle name="Normal 6 3 5 2 2 3" xfId="6098"/>
    <cellStyle name="Normal 6 3 5 2 2 3 2" xfId="13818"/>
    <cellStyle name="Normal 6 3 5 2 2 4" xfId="8028"/>
    <cellStyle name="Normal 6 3 5 2 2 4 2" xfId="15748"/>
    <cellStyle name="Normal 6 3 5 2 2 5" xfId="9958"/>
    <cellStyle name="Normal 6 3 5 2 3" xfId="3115"/>
    <cellStyle name="Normal 6 3 5 2 3 2" xfId="10925"/>
    <cellStyle name="Normal 6 3 5 2 4" xfId="5135"/>
    <cellStyle name="Normal 6 3 5 2 4 2" xfId="12855"/>
    <cellStyle name="Normal 6 3 5 2 5" xfId="7065"/>
    <cellStyle name="Normal 6 3 5 2 5 2" xfId="14785"/>
    <cellStyle name="Normal 6 3 5 2 6" xfId="8995"/>
    <cellStyle name="Normal 6 3 5 3" xfId="1664"/>
    <cellStyle name="Normal 6 3 5 3 2" xfId="3597"/>
    <cellStyle name="Normal 6 3 5 3 2 2" xfId="11407"/>
    <cellStyle name="Normal 6 3 5 3 3" xfId="5617"/>
    <cellStyle name="Normal 6 3 5 3 3 2" xfId="13337"/>
    <cellStyle name="Normal 6 3 5 3 4" xfId="7547"/>
    <cellStyle name="Normal 6 3 5 3 4 2" xfId="15267"/>
    <cellStyle name="Normal 6 3 5 3 5" xfId="9477"/>
    <cellStyle name="Normal 6 3 5 4" xfId="2633"/>
    <cellStyle name="Normal 6 3 5 4 2" xfId="10443"/>
    <cellStyle name="Normal 6 3 5 5" xfId="4653"/>
    <cellStyle name="Normal 6 3 5 5 2" xfId="12373"/>
    <cellStyle name="Normal 6 3 5 6" xfId="6583"/>
    <cellStyle name="Normal 6 3 5 6 2" xfId="14303"/>
    <cellStyle name="Normal 6 3 5 7" xfId="8513"/>
    <cellStyle name="Normal 6 3 6" xfId="829"/>
    <cellStyle name="Normal 6 3 6 2" xfId="1825"/>
    <cellStyle name="Normal 6 3 6 2 2" xfId="3758"/>
    <cellStyle name="Normal 6 3 6 2 2 2" xfId="11568"/>
    <cellStyle name="Normal 6 3 6 2 3" xfId="5778"/>
    <cellStyle name="Normal 6 3 6 2 3 2" xfId="13498"/>
    <cellStyle name="Normal 6 3 6 2 4" xfId="7708"/>
    <cellStyle name="Normal 6 3 6 2 4 2" xfId="15428"/>
    <cellStyle name="Normal 6 3 6 2 5" xfId="9638"/>
    <cellStyle name="Normal 6 3 6 3" xfId="2794"/>
    <cellStyle name="Normal 6 3 6 3 2" xfId="10604"/>
    <cellStyle name="Normal 6 3 6 4" xfId="4814"/>
    <cellStyle name="Normal 6 3 6 4 2" xfId="12534"/>
    <cellStyle name="Normal 6 3 6 5" xfId="6744"/>
    <cellStyle name="Normal 6 3 6 5 2" xfId="14464"/>
    <cellStyle name="Normal 6 3 6 6" xfId="8674"/>
    <cellStyle name="Normal 6 3 7" xfId="1343"/>
    <cellStyle name="Normal 6 3 7 2" xfId="3276"/>
    <cellStyle name="Normal 6 3 7 2 2" xfId="11086"/>
    <cellStyle name="Normal 6 3 7 3" xfId="5296"/>
    <cellStyle name="Normal 6 3 7 3 2" xfId="13016"/>
    <cellStyle name="Normal 6 3 7 4" xfId="7226"/>
    <cellStyle name="Normal 6 3 7 4 2" xfId="14946"/>
    <cellStyle name="Normal 6 3 7 5" xfId="9156"/>
    <cellStyle name="Normal 6 3 8" xfId="2312"/>
    <cellStyle name="Normal 6 3 8 2" xfId="10122"/>
    <cellStyle name="Normal 6 3 9" xfId="4332"/>
    <cellStyle name="Normal 6 3 9 2" xfId="12052"/>
    <cellStyle name="Normal 6 4" xfId="309"/>
    <cellStyle name="Normal 6 4 10" xfId="8212"/>
    <cellStyle name="Normal 6 4 2" xfId="389"/>
    <cellStyle name="Normal 6 4 2 2" xfId="549"/>
    <cellStyle name="Normal 6 4 2 2 2" xfId="1097"/>
    <cellStyle name="Normal 6 4 2 2 2 2" xfId="2085"/>
    <cellStyle name="Normal 6 4 2 2 2 2 2" xfId="4018"/>
    <cellStyle name="Normal 6 4 2 2 2 2 2 2" xfId="11828"/>
    <cellStyle name="Normal 6 4 2 2 2 2 3" xfId="6038"/>
    <cellStyle name="Normal 6 4 2 2 2 2 3 2" xfId="13758"/>
    <cellStyle name="Normal 6 4 2 2 2 2 4" xfId="7968"/>
    <cellStyle name="Normal 6 4 2 2 2 2 4 2" xfId="15688"/>
    <cellStyle name="Normal 6 4 2 2 2 2 5" xfId="9898"/>
    <cellStyle name="Normal 6 4 2 2 2 3" xfId="3054"/>
    <cellStyle name="Normal 6 4 2 2 2 3 2" xfId="10864"/>
    <cellStyle name="Normal 6 4 2 2 2 4" xfId="5074"/>
    <cellStyle name="Normal 6 4 2 2 2 4 2" xfId="12794"/>
    <cellStyle name="Normal 6 4 2 2 2 5" xfId="7004"/>
    <cellStyle name="Normal 6 4 2 2 2 5 2" xfId="14724"/>
    <cellStyle name="Normal 6 4 2 2 2 6" xfId="8934"/>
    <cellStyle name="Normal 6 4 2 2 3" xfId="1603"/>
    <cellStyle name="Normal 6 4 2 2 3 2" xfId="3536"/>
    <cellStyle name="Normal 6 4 2 2 3 2 2" xfId="11346"/>
    <cellStyle name="Normal 6 4 2 2 3 3" xfId="5556"/>
    <cellStyle name="Normal 6 4 2 2 3 3 2" xfId="13276"/>
    <cellStyle name="Normal 6 4 2 2 3 4" xfId="7486"/>
    <cellStyle name="Normal 6 4 2 2 3 4 2" xfId="15206"/>
    <cellStyle name="Normal 6 4 2 2 3 5" xfId="9416"/>
    <cellStyle name="Normal 6 4 2 2 4" xfId="2572"/>
    <cellStyle name="Normal 6 4 2 2 4 2" xfId="10382"/>
    <cellStyle name="Normal 6 4 2 2 5" xfId="4592"/>
    <cellStyle name="Normal 6 4 2 2 5 2" xfId="12312"/>
    <cellStyle name="Normal 6 4 2 2 6" xfId="6522"/>
    <cellStyle name="Normal 6 4 2 2 6 2" xfId="14242"/>
    <cellStyle name="Normal 6 4 2 2 7" xfId="8452"/>
    <cellStyle name="Normal 6 4 2 3" xfId="711"/>
    <cellStyle name="Normal 6 4 2 3 2" xfId="1258"/>
    <cellStyle name="Normal 6 4 2 3 2 2" xfId="2245"/>
    <cellStyle name="Normal 6 4 2 3 2 2 2" xfId="4178"/>
    <cellStyle name="Normal 6 4 2 3 2 2 2 2" xfId="11988"/>
    <cellStyle name="Normal 6 4 2 3 2 2 3" xfId="6198"/>
    <cellStyle name="Normal 6 4 2 3 2 2 3 2" xfId="13918"/>
    <cellStyle name="Normal 6 4 2 3 2 2 4" xfId="8128"/>
    <cellStyle name="Normal 6 4 2 3 2 2 4 2" xfId="15848"/>
    <cellStyle name="Normal 6 4 2 3 2 2 5" xfId="10058"/>
    <cellStyle name="Normal 6 4 2 3 2 3" xfId="3215"/>
    <cellStyle name="Normal 6 4 2 3 2 3 2" xfId="11025"/>
    <cellStyle name="Normal 6 4 2 3 2 4" xfId="5235"/>
    <cellStyle name="Normal 6 4 2 3 2 4 2" xfId="12955"/>
    <cellStyle name="Normal 6 4 2 3 2 5" xfId="7165"/>
    <cellStyle name="Normal 6 4 2 3 2 5 2" xfId="14885"/>
    <cellStyle name="Normal 6 4 2 3 2 6" xfId="9095"/>
    <cellStyle name="Normal 6 4 2 3 3" xfId="1764"/>
    <cellStyle name="Normal 6 4 2 3 3 2" xfId="3697"/>
    <cellStyle name="Normal 6 4 2 3 3 2 2" xfId="11507"/>
    <cellStyle name="Normal 6 4 2 3 3 3" xfId="5717"/>
    <cellStyle name="Normal 6 4 2 3 3 3 2" xfId="13437"/>
    <cellStyle name="Normal 6 4 2 3 3 4" xfId="7647"/>
    <cellStyle name="Normal 6 4 2 3 3 4 2" xfId="15367"/>
    <cellStyle name="Normal 6 4 2 3 3 5" xfId="9577"/>
    <cellStyle name="Normal 6 4 2 3 4" xfId="2733"/>
    <cellStyle name="Normal 6 4 2 3 4 2" xfId="10543"/>
    <cellStyle name="Normal 6 4 2 3 5" xfId="4753"/>
    <cellStyle name="Normal 6 4 2 3 5 2" xfId="12473"/>
    <cellStyle name="Normal 6 4 2 3 6" xfId="6683"/>
    <cellStyle name="Normal 6 4 2 3 6 2" xfId="14403"/>
    <cellStyle name="Normal 6 4 2 3 7" xfId="8613"/>
    <cellStyle name="Normal 6 4 2 4" xfId="937"/>
    <cellStyle name="Normal 6 4 2 4 2" xfId="1925"/>
    <cellStyle name="Normal 6 4 2 4 2 2" xfId="3858"/>
    <cellStyle name="Normal 6 4 2 4 2 2 2" xfId="11668"/>
    <cellStyle name="Normal 6 4 2 4 2 3" xfId="5878"/>
    <cellStyle name="Normal 6 4 2 4 2 3 2" xfId="13598"/>
    <cellStyle name="Normal 6 4 2 4 2 4" xfId="7808"/>
    <cellStyle name="Normal 6 4 2 4 2 4 2" xfId="15528"/>
    <cellStyle name="Normal 6 4 2 4 2 5" xfId="9738"/>
    <cellStyle name="Normal 6 4 2 4 3" xfId="2894"/>
    <cellStyle name="Normal 6 4 2 4 3 2" xfId="10704"/>
    <cellStyle name="Normal 6 4 2 4 4" xfId="4914"/>
    <cellStyle name="Normal 6 4 2 4 4 2" xfId="12634"/>
    <cellStyle name="Normal 6 4 2 4 5" xfId="6844"/>
    <cellStyle name="Normal 6 4 2 4 5 2" xfId="14564"/>
    <cellStyle name="Normal 6 4 2 4 6" xfId="8774"/>
    <cellStyle name="Normal 6 4 2 5" xfId="1443"/>
    <cellStyle name="Normal 6 4 2 5 2" xfId="3376"/>
    <cellStyle name="Normal 6 4 2 5 2 2" xfId="11186"/>
    <cellStyle name="Normal 6 4 2 5 3" xfId="5396"/>
    <cellStyle name="Normal 6 4 2 5 3 2" xfId="13116"/>
    <cellStyle name="Normal 6 4 2 5 4" xfId="7326"/>
    <cellStyle name="Normal 6 4 2 5 4 2" xfId="15046"/>
    <cellStyle name="Normal 6 4 2 5 5" xfId="9256"/>
    <cellStyle name="Normal 6 4 2 6" xfId="2412"/>
    <cellStyle name="Normal 6 4 2 6 2" xfId="10222"/>
    <cellStyle name="Normal 6 4 2 7" xfId="4432"/>
    <cellStyle name="Normal 6 4 2 7 2" xfId="12152"/>
    <cellStyle name="Normal 6 4 2 8" xfId="6362"/>
    <cellStyle name="Normal 6 4 2 8 2" xfId="14082"/>
    <cellStyle name="Normal 6 4 2 9" xfId="8292"/>
    <cellStyle name="Normal 6 4 3" xfId="469"/>
    <cellStyle name="Normal 6 4 3 2" xfId="1017"/>
    <cellStyle name="Normal 6 4 3 2 2" xfId="2005"/>
    <cellStyle name="Normal 6 4 3 2 2 2" xfId="3938"/>
    <cellStyle name="Normal 6 4 3 2 2 2 2" xfId="11748"/>
    <cellStyle name="Normal 6 4 3 2 2 3" xfId="5958"/>
    <cellStyle name="Normal 6 4 3 2 2 3 2" xfId="13678"/>
    <cellStyle name="Normal 6 4 3 2 2 4" xfId="7888"/>
    <cellStyle name="Normal 6 4 3 2 2 4 2" xfId="15608"/>
    <cellStyle name="Normal 6 4 3 2 2 5" xfId="9818"/>
    <cellStyle name="Normal 6 4 3 2 3" xfId="2974"/>
    <cellStyle name="Normal 6 4 3 2 3 2" xfId="10784"/>
    <cellStyle name="Normal 6 4 3 2 4" xfId="4994"/>
    <cellStyle name="Normal 6 4 3 2 4 2" xfId="12714"/>
    <cellStyle name="Normal 6 4 3 2 5" xfId="6924"/>
    <cellStyle name="Normal 6 4 3 2 5 2" xfId="14644"/>
    <cellStyle name="Normal 6 4 3 2 6" xfId="8854"/>
    <cellStyle name="Normal 6 4 3 3" xfId="1523"/>
    <cellStyle name="Normal 6 4 3 3 2" xfId="3456"/>
    <cellStyle name="Normal 6 4 3 3 2 2" xfId="11266"/>
    <cellStyle name="Normal 6 4 3 3 3" xfId="5476"/>
    <cellStyle name="Normal 6 4 3 3 3 2" xfId="13196"/>
    <cellStyle name="Normal 6 4 3 3 4" xfId="7406"/>
    <cellStyle name="Normal 6 4 3 3 4 2" xfId="15126"/>
    <cellStyle name="Normal 6 4 3 3 5" xfId="9336"/>
    <cellStyle name="Normal 6 4 3 4" xfId="2492"/>
    <cellStyle name="Normal 6 4 3 4 2" xfId="10302"/>
    <cellStyle name="Normal 6 4 3 5" xfId="4512"/>
    <cellStyle name="Normal 6 4 3 5 2" xfId="12232"/>
    <cellStyle name="Normal 6 4 3 6" xfId="6442"/>
    <cellStyle name="Normal 6 4 3 6 2" xfId="14162"/>
    <cellStyle name="Normal 6 4 3 7" xfId="8372"/>
    <cellStyle name="Normal 6 4 4" xfId="631"/>
    <cellStyle name="Normal 6 4 4 2" xfId="1178"/>
    <cellStyle name="Normal 6 4 4 2 2" xfId="2165"/>
    <cellStyle name="Normal 6 4 4 2 2 2" xfId="4098"/>
    <cellStyle name="Normal 6 4 4 2 2 2 2" xfId="11908"/>
    <cellStyle name="Normal 6 4 4 2 2 3" xfId="6118"/>
    <cellStyle name="Normal 6 4 4 2 2 3 2" xfId="13838"/>
    <cellStyle name="Normal 6 4 4 2 2 4" xfId="8048"/>
    <cellStyle name="Normal 6 4 4 2 2 4 2" xfId="15768"/>
    <cellStyle name="Normal 6 4 4 2 2 5" xfId="9978"/>
    <cellStyle name="Normal 6 4 4 2 3" xfId="3135"/>
    <cellStyle name="Normal 6 4 4 2 3 2" xfId="10945"/>
    <cellStyle name="Normal 6 4 4 2 4" xfId="5155"/>
    <cellStyle name="Normal 6 4 4 2 4 2" xfId="12875"/>
    <cellStyle name="Normal 6 4 4 2 5" xfId="7085"/>
    <cellStyle name="Normal 6 4 4 2 5 2" xfId="14805"/>
    <cellStyle name="Normal 6 4 4 2 6" xfId="9015"/>
    <cellStyle name="Normal 6 4 4 3" xfId="1684"/>
    <cellStyle name="Normal 6 4 4 3 2" xfId="3617"/>
    <cellStyle name="Normal 6 4 4 3 2 2" xfId="11427"/>
    <cellStyle name="Normal 6 4 4 3 3" xfId="5637"/>
    <cellStyle name="Normal 6 4 4 3 3 2" xfId="13357"/>
    <cellStyle name="Normal 6 4 4 3 4" xfId="7567"/>
    <cellStyle name="Normal 6 4 4 3 4 2" xfId="15287"/>
    <cellStyle name="Normal 6 4 4 3 5" xfId="9497"/>
    <cellStyle name="Normal 6 4 4 4" xfId="2653"/>
    <cellStyle name="Normal 6 4 4 4 2" xfId="10463"/>
    <cellStyle name="Normal 6 4 4 5" xfId="4673"/>
    <cellStyle name="Normal 6 4 4 5 2" xfId="12393"/>
    <cellStyle name="Normal 6 4 4 6" xfId="6603"/>
    <cellStyle name="Normal 6 4 4 6 2" xfId="14323"/>
    <cellStyle name="Normal 6 4 4 7" xfId="8533"/>
    <cellStyle name="Normal 6 4 5" xfId="857"/>
    <cellStyle name="Normal 6 4 5 2" xfId="1845"/>
    <cellStyle name="Normal 6 4 5 2 2" xfId="3778"/>
    <cellStyle name="Normal 6 4 5 2 2 2" xfId="11588"/>
    <cellStyle name="Normal 6 4 5 2 3" xfId="5798"/>
    <cellStyle name="Normal 6 4 5 2 3 2" xfId="13518"/>
    <cellStyle name="Normal 6 4 5 2 4" xfId="7728"/>
    <cellStyle name="Normal 6 4 5 2 4 2" xfId="15448"/>
    <cellStyle name="Normal 6 4 5 2 5" xfId="9658"/>
    <cellStyle name="Normal 6 4 5 3" xfId="2814"/>
    <cellStyle name="Normal 6 4 5 3 2" xfId="10624"/>
    <cellStyle name="Normal 6 4 5 4" xfId="4834"/>
    <cellStyle name="Normal 6 4 5 4 2" xfId="12554"/>
    <cellStyle name="Normal 6 4 5 5" xfId="6764"/>
    <cellStyle name="Normal 6 4 5 5 2" xfId="14484"/>
    <cellStyle name="Normal 6 4 5 6" xfId="8694"/>
    <cellStyle name="Normal 6 4 6" xfId="1363"/>
    <cellStyle name="Normal 6 4 6 2" xfId="3296"/>
    <cellStyle name="Normal 6 4 6 2 2" xfId="11106"/>
    <cellStyle name="Normal 6 4 6 3" xfId="5316"/>
    <cellStyle name="Normal 6 4 6 3 2" xfId="13036"/>
    <cellStyle name="Normal 6 4 6 4" xfId="7246"/>
    <cellStyle name="Normal 6 4 6 4 2" xfId="14966"/>
    <cellStyle name="Normal 6 4 6 5" xfId="9176"/>
    <cellStyle name="Normal 6 4 7" xfId="2332"/>
    <cellStyle name="Normal 6 4 7 2" xfId="10142"/>
    <cellStyle name="Normal 6 4 8" xfId="4352"/>
    <cellStyle name="Normal 6 4 8 2" xfId="12072"/>
    <cellStyle name="Normal 6 4 9" xfId="6282"/>
    <cellStyle name="Normal 6 4 9 2" xfId="14002"/>
    <cellStyle name="Normal 6 5" xfId="349"/>
    <cellStyle name="Normal 6 5 2" xfId="509"/>
    <cellStyle name="Normal 6 5 2 2" xfId="1057"/>
    <cellStyle name="Normal 6 5 2 2 2" xfId="2045"/>
    <cellStyle name="Normal 6 5 2 2 2 2" xfId="3978"/>
    <cellStyle name="Normal 6 5 2 2 2 2 2" xfId="11788"/>
    <cellStyle name="Normal 6 5 2 2 2 3" xfId="5998"/>
    <cellStyle name="Normal 6 5 2 2 2 3 2" xfId="13718"/>
    <cellStyle name="Normal 6 5 2 2 2 4" xfId="7928"/>
    <cellStyle name="Normal 6 5 2 2 2 4 2" xfId="15648"/>
    <cellStyle name="Normal 6 5 2 2 2 5" xfId="9858"/>
    <cellStyle name="Normal 6 5 2 2 3" xfId="3014"/>
    <cellStyle name="Normal 6 5 2 2 3 2" xfId="10824"/>
    <cellStyle name="Normal 6 5 2 2 4" xfId="5034"/>
    <cellStyle name="Normal 6 5 2 2 4 2" xfId="12754"/>
    <cellStyle name="Normal 6 5 2 2 5" xfId="6964"/>
    <cellStyle name="Normal 6 5 2 2 5 2" xfId="14684"/>
    <cellStyle name="Normal 6 5 2 2 6" xfId="8894"/>
    <cellStyle name="Normal 6 5 2 3" xfId="1563"/>
    <cellStyle name="Normal 6 5 2 3 2" xfId="3496"/>
    <cellStyle name="Normal 6 5 2 3 2 2" xfId="11306"/>
    <cellStyle name="Normal 6 5 2 3 3" xfId="5516"/>
    <cellStyle name="Normal 6 5 2 3 3 2" xfId="13236"/>
    <cellStyle name="Normal 6 5 2 3 4" xfId="7446"/>
    <cellStyle name="Normal 6 5 2 3 4 2" xfId="15166"/>
    <cellStyle name="Normal 6 5 2 3 5" xfId="9376"/>
    <cellStyle name="Normal 6 5 2 4" xfId="2532"/>
    <cellStyle name="Normal 6 5 2 4 2" xfId="10342"/>
    <cellStyle name="Normal 6 5 2 5" xfId="4552"/>
    <cellStyle name="Normal 6 5 2 5 2" xfId="12272"/>
    <cellStyle name="Normal 6 5 2 6" xfId="6482"/>
    <cellStyle name="Normal 6 5 2 6 2" xfId="14202"/>
    <cellStyle name="Normal 6 5 2 7" xfId="8412"/>
    <cellStyle name="Normal 6 5 3" xfId="671"/>
    <cellStyle name="Normal 6 5 3 2" xfId="1218"/>
    <cellStyle name="Normal 6 5 3 2 2" xfId="2205"/>
    <cellStyle name="Normal 6 5 3 2 2 2" xfId="4138"/>
    <cellStyle name="Normal 6 5 3 2 2 2 2" xfId="11948"/>
    <cellStyle name="Normal 6 5 3 2 2 3" xfId="6158"/>
    <cellStyle name="Normal 6 5 3 2 2 3 2" xfId="13878"/>
    <cellStyle name="Normal 6 5 3 2 2 4" xfId="8088"/>
    <cellStyle name="Normal 6 5 3 2 2 4 2" xfId="15808"/>
    <cellStyle name="Normal 6 5 3 2 2 5" xfId="10018"/>
    <cellStyle name="Normal 6 5 3 2 3" xfId="3175"/>
    <cellStyle name="Normal 6 5 3 2 3 2" xfId="10985"/>
    <cellStyle name="Normal 6 5 3 2 4" xfId="5195"/>
    <cellStyle name="Normal 6 5 3 2 4 2" xfId="12915"/>
    <cellStyle name="Normal 6 5 3 2 5" xfId="7125"/>
    <cellStyle name="Normal 6 5 3 2 5 2" xfId="14845"/>
    <cellStyle name="Normal 6 5 3 2 6" xfId="9055"/>
    <cellStyle name="Normal 6 5 3 3" xfId="1724"/>
    <cellStyle name="Normal 6 5 3 3 2" xfId="3657"/>
    <cellStyle name="Normal 6 5 3 3 2 2" xfId="11467"/>
    <cellStyle name="Normal 6 5 3 3 3" xfId="5677"/>
    <cellStyle name="Normal 6 5 3 3 3 2" xfId="13397"/>
    <cellStyle name="Normal 6 5 3 3 4" xfId="7607"/>
    <cellStyle name="Normal 6 5 3 3 4 2" xfId="15327"/>
    <cellStyle name="Normal 6 5 3 3 5" xfId="9537"/>
    <cellStyle name="Normal 6 5 3 4" xfId="2693"/>
    <cellStyle name="Normal 6 5 3 4 2" xfId="10503"/>
    <cellStyle name="Normal 6 5 3 5" xfId="4713"/>
    <cellStyle name="Normal 6 5 3 5 2" xfId="12433"/>
    <cellStyle name="Normal 6 5 3 6" xfId="6643"/>
    <cellStyle name="Normal 6 5 3 6 2" xfId="14363"/>
    <cellStyle name="Normal 6 5 3 7" xfId="8573"/>
    <cellStyle name="Normal 6 5 4" xfId="897"/>
    <cellStyle name="Normal 6 5 4 2" xfId="1885"/>
    <cellStyle name="Normal 6 5 4 2 2" xfId="3818"/>
    <cellStyle name="Normal 6 5 4 2 2 2" xfId="11628"/>
    <cellStyle name="Normal 6 5 4 2 3" xfId="5838"/>
    <cellStyle name="Normal 6 5 4 2 3 2" xfId="13558"/>
    <cellStyle name="Normal 6 5 4 2 4" xfId="7768"/>
    <cellStyle name="Normal 6 5 4 2 4 2" xfId="15488"/>
    <cellStyle name="Normal 6 5 4 2 5" xfId="9698"/>
    <cellStyle name="Normal 6 5 4 3" xfId="2854"/>
    <cellStyle name="Normal 6 5 4 3 2" xfId="10664"/>
    <cellStyle name="Normal 6 5 4 4" xfId="4874"/>
    <cellStyle name="Normal 6 5 4 4 2" xfId="12594"/>
    <cellStyle name="Normal 6 5 4 5" xfId="6804"/>
    <cellStyle name="Normal 6 5 4 5 2" xfId="14524"/>
    <cellStyle name="Normal 6 5 4 6" xfId="8734"/>
    <cellStyle name="Normal 6 5 5" xfId="1403"/>
    <cellStyle name="Normal 6 5 5 2" xfId="3336"/>
    <cellStyle name="Normal 6 5 5 2 2" xfId="11146"/>
    <cellStyle name="Normal 6 5 5 3" xfId="5356"/>
    <cellStyle name="Normal 6 5 5 3 2" xfId="13076"/>
    <cellStyle name="Normal 6 5 5 4" xfId="7286"/>
    <cellStyle name="Normal 6 5 5 4 2" xfId="15006"/>
    <cellStyle name="Normal 6 5 5 5" xfId="9216"/>
    <cellStyle name="Normal 6 5 6" xfId="2372"/>
    <cellStyle name="Normal 6 5 6 2" xfId="10182"/>
    <cellStyle name="Normal 6 5 7" xfId="4392"/>
    <cellStyle name="Normal 6 5 7 2" xfId="12112"/>
    <cellStyle name="Normal 6 5 8" xfId="6322"/>
    <cellStyle name="Normal 6 5 8 2" xfId="14042"/>
    <cellStyle name="Normal 6 5 9" xfId="8252"/>
    <cellStyle name="Normal 6 6" xfId="429"/>
    <cellStyle name="Normal 6 6 2" xfId="977"/>
    <cellStyle name="Normal 6 6 2 2" xfId="1965"/>
    <cellStyle name="Normal 6 6 2 2 2" xfId="3898"/>
    <cellStyle name="Normal 6 6 2 2 2 2" xfId="11708"/>
    <cellStyle name="Normal 6 6 2 2 3" xfId="5918"/>
    <cellStyle name="Normal 6 6 2 2 3 2" xfId="13638"/>
    <cellStyle name="Normal 6 6 2 2 4" xfId="7848"/>
    <cellStyle name="Normal 6 6 2 2 4 2" xfId="15568"/>
    <cellStyle name="Normal 6 6 2 2 5" xfId="9778"/>
    <cellStyle name="Normal 6 6 2 3" xfId="2934"/>
    <cellStyle name="Normal 6 6 2 3 2" xfId="10744"/>
    <cellStyle name="Normal 6 6 2 4" xfId="4954"/>
    <cellStyle name="Normal 6 6 2 4 2" xfId="12674"/>
    <cellStyle name="Normal 6 6 2 5" xfId="6884"/>
    <cellStyle name="Normal 6 6 2 5 2" xfId="14604"/>
    <cellStyle name="Normal 6 6 2 6" xfId="8814"/>
    <cellStyle name="Normal 6 6 3" xfId="1483"/>
    <cellStyle name="Normal 6 6 3 2" xfId="3416"/>
    <cellStyle name="Normal 6 6 3 2 2" xfId="11226"/>
    <cellStyle name="Normal 6 6 3 3" xfId="5436"/>
    <cellStyle name="Normal 6 6 3 3 2" xfId="13156"/>
    <cellStyle name="Normal 6 6 3 4" xfId="7366"/>
    <cellStyle name="Normal 6 6 3 4 2" xfId="15086"/>
    <cellStyle name="Normal 6 6 3 5" xfId="9296"/>
    <cellStyle name="Normal 6 6 4" xfId="2452"/>
    <cellStyle name="Normal 6 6 4 2" xfId="10262"/>
    <cellStyle name="Normal 6 6 5" xfId="4472"/>
    <cellStyle name="Normal 6 6 5 2" xfId="12192"/>
    <cellStyle name="Normal 6 6 6" xfId="6402"/>
    <cellStyle name="Normal 6 6 6 2" xfId="14122"/>
    <cellStyle name="Normal 6 6 7" xfId="8332"/>
    <cellStyle name="Normal 6 7" xfId="591"/>
    <cellStyle name="Normal 6 7 2" xfId="1138"/>
    <cellStyle name="Normal 6 7 2 2" xfId="2125"/>
    <cellStyle name="Normal 6 7 2 2 2" xfId="4058"/>
    <cellStyle name="Normal 6 7 2 2 2 2" xfId="11868"/>
    <cellStyle name="Normal 6 7 2 2 3" xfId="6078"/>
    <cellStyle name="Normal 6 7 2 2 3 2" xfId="13798"/>
    <cellStyle name="Normal 6 7 2 2 4" xfId="8008"/>
    <cellStyle name="Normal 6 7 2 2 4 2" xfId="15728"/>
    <cellStyle name="Normal 6 7 2 2 5" xfId="9938"/>
    <cellStyle name="Normal 6 7 2 3" xfId="3095"/>
    <cellStyle name="Normal 6 7 2 3 2" xfId="10905"/>
    <cellStyle name="Normal 6 7 2 4" xfId="5115"/>
    <cellStyle name="Normal 6 7 2 4 2" xfId="12835"/>
    <cellStyle name="Normal 6 7 2 5" xfId="7045"/>
    <cellStyle name="Normal 6 7 2 5 2" xfId="14765"/>
    <cellStyle name="Normal 6 7 2 6" xfId="8975"/>
    <cellStyle name="Normal 6 7 3" xfId="1644"/>
    <cellStyle name="Normal 6 7 3 2" xfId="3577"/>
    <cellStyle name="Normal 6 7 3 2 2" xfId="11387"/>
    <cellStyle name="Normal 6 7 3 3" xfId="5597"/>
    <cellStyle name="Normal 6 7 3 3 2" xfId="13317"/>
    <cellStyle name="Normal 6 7 3 4" xfId="7527"/>
    <cellStyle name="Normal 6 7 3 4 2" xfId="15247"/>
    <cellStyle name="Normal 6 7 3 5" xfId="9457"/>
    <cellStyle name="Normal 6 7 4" xfId="2613"/>
    <cellStyle name="Normal 6 7 4 2" xfId="10423"/>
    <cellStyle name="Normal 6 7 5" xfId="4633"/>
    <cellStyle name="Normal 6 7 5 2" xfId="12353"/>
    <cellStyle name="Normal 6 7 6" xfId="6563"/>
    <cellStyle name="Normal 6 7 6 2" xfId="14283"/>
    <cellStyle name="Normal 6 7 7" xfId="8493"/>
    <cellStyle name="Normal 6 8" xfId="803"/>
    <cellStyle name="Normal 6 8 2" xfId="1805"/>
    <cellStyle name="Normal 6 8 2 2" xfId="3738"/>
    <cellStyle name="Normal 6 8 2 2 2" xfId="11548"/>
    <cellStyle name="Normal 6 8 2 3" xfId="5758"/>
    <cellStyle name="Normal 6 8 2 3 2" xfId="13478"/>
    <cellStyle name="Normal 6 8 2 4" xfId="7688"/>
    <cellStyle name="Normal 6 8 2 4 2" xfId="15408"/>
    <cellStyle name="Normal 6 8 2 5" xfId="9618"/>
    <cellStyle name="Normal 6 8 3" xfId="2774"/>
    <cellStyle name="Normal 6 8 3 2" xfId="10584"/>
    <cellStyle name="Normal 6 8 4" xfId="4794"/>
    <cellStyle name="Normal 6 8 4 2" xfId="12514"/>
    <cellStyle name="Normal 6 8 5" xfId="6724"/>
    <cellStyle name="Normal 6 8 5 2" xfId="14444"/>
    <cellStyle name="Normal 6 8 6" xfId="8654"/>
    <cellStyle name="Normal 6 9" xfId="1323"/>
    <cellStyle name="Normal 6 9 2" xfId="3256"/>
    <cellStyle name="Normal 6 9 2 2" xfId="11066"/>
    <cellStyle name="Normal 6 9 3" xfId="5276"/>
    <cellStyle name="Normal 6 9 3 2" xfId="12996"/>
    <cellStyle name="Normal 6 9 4" xfId="7206"/>
    <cellStyle name="Normal 6 9 4 2" xfId="14926"/>
    <cellStyle name="Normal 6 9 5" xfId="9136"/>
    <cellStyle name="Normal 7" xfId="168"/>
    <cellStyle name="Normal 7 2" xfId="235"/>
    <cellStyle name="Normal 7 2 2" xfId="4229"/>
    <cellStyle name="Normal 7 2 2 2" xfId="4292"/>
    <cellStyle name="Normal 7 2 3" xfId="4279"/>
    <cellStyle name="Normal 7 3" xfId="4225"/>
    <cellStyle name="Normal 7 3 2" xfId="4288"/>
    <cellStyle name="Normal 7 4" xfId="4275"/>
    <cellStyle name="Normal 7 5" xfId="34735"/>
    <cellStyle name="Normal 8" xfId="169"/>
    <cellStyle name="Normal 8 10" xfId="2297"/>
    <cellStyle name="Normal 8 10 2" xfId="10107"/>
    <cellStyle name="Normal 8 11" xfId="4317"/>
    <cellStyle name="Normal 8 11 2" xfId="12037"/>
    <cellStyle name="Normal 8 12" xfId="6247"/>
    <cellStyle name="Normal 8 12 2" xfId="13967"/>
    <cellStyle name="Normal 8 13" xfId="8177"/>
    <cellStyle name="Normal 8 2" xfId="236"/>
    <cellStyle name="Normal 8 2 10" xfId="4327"/>
    <cellStyle name="Normal 8 2 10 2" xfId="12047"/>
    <cellStyle name="Normal 8 2 11" xfId="6257"/>
    <cellStyle name="Normal 8 2 11 2" xfId="13977"/>
    <cellStyle name="Normal 8 2 12" xfId="8187"/>
    <cellStyle name="Normal 8 2 2" xfId="259"/>
    <cellStyle name="Normal 8 2 2 10" xfId="6277"/>
    <cellStyle name="Normal 8 2 2 10 2" xfId="13997"/>
    <cellStyle name="Normal 8 2 2 11" xfId="8207"/>
    <cellStyle name="Normal 8 2 2 2" xfId="344"/>
    <cellStyle name="Normal 8 2 2 2 10" xfId="8247"/>
    <cellStyle name="Normal 8 2 2 2 2" xfId="424"/>
    <cellStyle name="Normal 8 2 2 2 2 2" xfId="584"/>
    <cellStyle name="Normal 8 2 2 2 2 2 2" xfId="1132"/>
    <cellStyle name="Normal 8 2 2 2 2 2 2 2" xfId="2120"/>
    <cellStyle name="Normal 8 2 2 2 2 2 2 2 2" xfId="4053"/>
    <cellStyle name="Normal 8 2 2 2 2 2 2 2 2 2" xfId="11863"/>
    <cellStyle name="Normal 8 2 2 2 2 2 2 2 3" xfId="6073"/>
    <cellStyle name="Normal 8 2 2 2 2 2 2 2 3 2" xfId="13793"/>
    <cellStyle name="Normal 8 2 2 2 2 2 2 2 4" xfId="8003"/>
    <cellStyle name="Normal 8 2 2 2 2 2 2 2 4 2" xfId="15723"/>
    <cellStyle name="Normal 8 2 2 2 2 2 2 2 5" xfId="9933"/>
    <cellStyle name="Normal 8 2 2 2 2 2 2 3" xfId="3089"/>
    <cellStyle name="Normal 8 2 2 2 2 2 2 3 2" xfId="10899"/>
    <cellStyle name="Normal 8 2 2 2 2 2 2 4" xfId="5109"/>
    <cellStyle name="Normal 8 2 2 2 2 2 2 4 2" xfId="12829"/>
    <cellStyle name="Normal 8 2 2 2 2 2 2 5" xfId="7039"/>
    <cellStyle name="Normal 8 2 2 2 2 2 2 5 2" xfId="14759"/>
    <cellStyle name="Normal 8 2 2 2 2 2 2 6" xfId="8969"/>
    <cellStyle name="Normal 8 2 2 2 2 2 3" xfId="1638"/>
    <cellStyle name="Normal 8 2 2 2 2 2 3 2" xfId="3571"/>
    <cellStyle name="Normal 8 2 2 2 2 2 3 2 2" xfId="11381"/>
    <cellStyle name="Normal 8 2 2 2 2 2 3 3" xfId="5591"/>
    <cellStyle name="Normal 8 2 2 2 2 2 3 3 2" xfId="13311"/>
    <cellStyle name="Normal 8 2 2 2 2 2 3 4" xfId="7521"/>
    <cellStyle name="Normal 8 2 2 2 2 2 3 4 2" xfId="15241"/>
    <cellStyle name="Normal 8 2 2 2 2 2 3 5" xfId="9451"/>
    <cellStyle name="Normal 8 2 2 2 2 2 4" xfId="2607"/>
    <cellStyle name="Normal 8 2 2 2 2 2 4 2" xfId="10417"/>
    <cellStyle name="Normal 8 2 2 2 2 2 5" xfId="4627"/>
    <cellStyle name="Normal 8 2 2 2 2 2 5 2" xfId="12347"/>
    <cellStyle name="Normal 8 2 2 2 2 2 6" xfId="6557"/>
    <cellStyle name="Normal 8 2 2 2 2 2 6 2" xfId="14277"/>
    <cellStyle name="Normal 8 2 2 2 2 2 7" xfId="8487"/>
    <cellStyle name="Normal 8 2 2 2 2 3" xfId="746"/>
    <cellStyle name="Normal 8 2 2 2 2 3 2" xfId="1293"/>
    <cellStyle name="Normal 8 2 2 2 2 3 2 2" xfId="2280"/>
    <cellStyle name="Normal 8 2 2 2 2 3 2 2 2" xfId="4213"/>
    <cellStyle name="Normal 8 2 2 2 2 3 2 2 2 2" xfId="12023"/>
    <cellStyle name="Normal 8 2 2 2 2 3 2 2 3" xfId="6233"/>
    <cellStyle name="Normal 8 2 2 2 2 3 2 2 3 2" xfId="13953"/>
    <cellStyle name="Normal 8 2 2 2 2 3 2 2 4" xfId="8163"/>
    <cellStyle name="Normal 8 2 2 2 2 3 2 2 4 2" xfId="15883"/>
    <cellStyle name="Normal 8 2 2 2 2 3 2 2 5" xfId="10093"/>
    <cellStyle name="Normal 8 2 2 2 2 3 2 3" xfId="3250"/>
    <cellStyle name="Normal 8 2 2 2 2 3 2 3 2" xfId="11060"/>
    <cellStyle name="Normal 8 2 2 2 2 3 2 4" xfId="5270"/>
    <cellStyle name="Normal 8 2 2 2 2 3 2 4 2" xfId="12990"/>
    <cellStyle name="Normal 8 2 2 2 2 3 2 5" xfId="7200"/>
    <cellStyle name="Normal 8 2 2 2 2 3 2 5 2" xfId="14920"/>
    <cellStyle name="Normal 8 2 2 2 2 3 2 6" xfId="9130"/>
    <cellStyle name="Normal 8 2 2 2 2 3 3" xfId="1799"/>
    <cellStyle name="Normal 8 2 2 2 2 3 3 2" xfId="3732"/>
    <cellStyle name="Normal 8 2 2 2 2 3 3 2 2" xfId="11542"/>
    <cellStyle name="Normal 8 2 2 2 2 3 3 3" xfId="5752"/>
    <cellStyle name="Normal 8 2 2 2 2 3 3 3 2" xfId="13472"/>
    <cellStyle name="Normal 8 2 2 2 2 3 3 4" xfId="7682"/>
    <cellStyle name="Normal 8 2 2 2 2 3 3 4 2" xfId="15402"/>
    <cellStyle name="Normal 8 2 2 2 2 3 3 5" xfId="9612"/>
    <cellStyle name="Normal 8 2 2 2 2 3 4" xfId="2768"/>
    <cellStyle name="Normal 8 2 2 2 2 3 4 2" xfId="10578"/>
    <cellStyle name="Normal 8 2 2 2 2 3 5" xfId="4788"/>
    <cellStyle name="Normal 8 2 2 2 2 3 5 2" xfId="12508"/>
    <cellStyle name="Normal 8 2 2 2 2 3 6" xfId="6718"/>
    <cellStyle name="Normal 8 2 2 2 2 3 6 2" xfId="14438"/>
    <cellStyle name="Normal 8 2 2 2 2 3 7" xfId="8648"/>
    <cellStyle name="Normal 8 2 2 2 2 4" xfId="972"/>
    <cellStyle name="Normal 8 2 2 2 2 4 2" xfId="1960"/>
    <cellStyle name="Normal 8 2 2 2 2 4 2 2" xfId="3893"/>
    <cellStyle name="Normal 8 2 2 2 2 4 2 2 2" xfId="11703"/>
    <cellStyle name="Normal 8 2 2 2 2 4 2 3" xfId="5913"/>
    <cellStyle name="Normal 8 2 2 2 2 4 2 3 2" xfId="13633"/>
    <cellStyle name="Normal 8 2 2 2 2 4 2 4" xfId="7843"/>
    <cellStyle name="Normal 8 2 2 2 2 4 2 4 2" xfId="15563"/>
    <cellStyle name="Normal 8 2 2 2 2 4 2 5" xfId="9773"/>
    <cellStyle name="Normal 8 2 2 2 2 4 3" xfId="2929"/>
    <cellStyle name="Normal 8 2 2 2 2 4 3 2" xfId="10739"/>
    <cellStyle name="Normal 8 2 2 2 2 4 4" xfId="4949"/>
    <cellStyle name="Normal 8 2 2 2 2 4 4 2" xfId="12669"/>
    <cellStyle name="Normal 8 2 2 2 2 4 5" xfId="6879"/>
    <cellStyle name="Normal 8 2 2 2 2 4 5 2" xfId="14599"/>
    <cellStyle name="Normal 8 2 2 2 2 4 6" xfId="8809"/>
    <cellStyle name="Normal 8 2 2 2 2 5" xfId="1478"/>
    <cellStyle name="Normal 8 2 2 2 2 5 2" xfId="3411"/>
    <cellStyle name="Normal 8 2 2 2 2 5 2 2" xfId="11221"/>
    <cellStyle name="Normal 8 2 2 2 2 5 3" xfId="5431"/>
    <cellStyle name="Normal 8 2 2 2 2 5 3 2" xfId="13151"/>
    <cellStyle name="Normal 8 2 2 2 2 5 4" xfId="7361"/>
    <cellStyle name="Normal 8 2 2 2 2 5 4 2" xfId="15081"/>
    <cellStyle name="Normal 8 2 2 2 2 5 5" xfId="9291"/>
    <cellStyle name="Normal 8 2 2 2 2 6" xfId="2447"/>
    <cellStyle name="Normal 8 2 2 2 2 6 2" xfId="10257"/>
    <cellStyle name="Normal 8 2 2 2 2 7" xfId="4467"/>
    <cellStyle name="Normal 8 2 2 2 2 7 2" xfId="12187"/>
    <cellStyle name="Normal 8 2 2 2 2 8" xfId="6397"/>
    <cellStyle name="Normal 8 2 2 2 2 8 2" xfId="14117"/>
    <cellStyle name="Normal 8 2 2 2 2 9" xfId="8327"/>
    <cellStyle name="Normal 8 2 2 2 3" xfId="504"/>
    <cellStyle name="Normal 8 2 2 2 3 2" xfId="1052"/>
    <cellStyle name="Normal 8 2 2 2 3 2 2" xfId="2040"/>
    <cellStyle name="Normal 8 2 2 2 3 2 2 2" xfId="3973"/>
    <cellStyle name="Normal 8 2 2 2 3 2 2 2 2" xfId="11783"/>
    <cellStyle name="Normal 8 2 2 2 3 2 2 3" xfId="5993"/>
    <cellStyle name="Normal 8 2 2 2 3 2 2 3 2" xfId="13713"/>
    <cellStyle name="Normal 8 2 2 2 3 2 2 4" xfId="7923"/>
    <cellStyle name="Normal 8 2 2 2 3 2 2 4 2" xfId="15643"/>
    <cellStyle name="Normal 8 2 2 2 3 2 2 5" xfId="9853"/>
    <cellStyle name="Normal 8 2 2 2 3 2 3" xfId="3009"/>
    <cellStyle name="Normal 8 2 2 2 3 2 3 2" xfId="10819"/>
    <cellStyle name="Normal 8 2 2 2 3 2 4" xfId="5029"/>
    <cellStyle name="Normal 8 2 2 2 3 2 4 2" xfId="12749"/>
    <cellStyle name="Normal 8 2 2 2 3 2 5" xfId="6959"/>
    <cellStyle name="Normal 8 2 2 2 3 2 5 2" xfId="14679"/>
    <cellStyle name="Normal 8 2 2 2 3 2 6" xfId="8889"/>
    <cellStyle name="Normal 8 2 2 2 3 3" xfId="1558"/>
    <cellStyle name="Normal 8 2 2 2 3 3 2" xfId="3491"/>
    <cellStyle name="Normal 8 2 2 2 3 3 2 2" xfId="11301"/>
    <cellStyle name="Normal 8 2 2 2 3 3 3" xfId="5511"/>
    <cellStyle name="Normal 8 2 2 2 3 3 3 2" xfId="13231"/>
    <cellStyle name="Normal 8 2 2 2 3 3 4" xfId="7441"/>
    <cellStyle name="Normal 8 2 2 2 3 3 4 2" xfId="15161"/>
    <cellStyle name="Normal 8 2 2 2 3 3 5" xfId="9371"/>
    <cellStyle name="Normal 8 2 2 2 3 4" xfId="2527"/>
    <cellStyle name="Normal 8 2 2 2 3 4 2" xfId="10337"/>
    <cellStyle name="Normal 8 2 2 2 3 5" xfId="4547"/>
    <cellStyle name="Normal 8 2 2 2 3 5 2" xfId="12267"/>
    <cellStyle name="Normal 8 2 2 2 3 6" xfId="6477"/>
    <cellStyle name="Normal 8 2 2 2 3 6 2" xfId="14197"/>
    <cellStyle name="Normal 8 2 2 2 3 7" xfId="8407"/>
    <cellStyle name="Normal 8 2 2 2 4" xfId="666"/>
    <cellStyle name="Normal 8 2 2 2 4 2" xfId="1213"/>
    <cellStyle name="Normal 8 2 2 2 4 2 2" xfId="2200"/>
    <cellStyle name="Normal 8 2 2 2 4 2 2 2" xfId="4133"/>
    <cellStyle name="Normal 8 2 2 2 4 2 2 2 2" xfId="11943"/>
    <cellStyle name="Normal 8 2 2 2 4 2 2 3" xfId="6153"/>
    <cellStyle name="Normal 8 2 2 2 4 2 2 3 2" xfId="13873"/>
    <cellStyle name="Normal 8 2 2 2 4 2 2 4" xfId="8083"/>
    <cellStyle name="Normal 8 2 2 2 4 2 2 4 2" xfId="15803"/>
    <cellStyle name="Normal 8 2 2 2 4 2 2 5" xfId="10013"/>
    <cellStyle name="Normal 8 2 2 2 4 2 3" xfId="3170"/>
    <cellStyle name="Normal 8 2 2 2 4 2 3 2" xfId="10980"/>
    <cellStyle name="Normal 8 2 2 2 4 2 4" xfId="5190"/>
    <cellStyle name="Normal 8 2 2 2 4 2 4 2" xfId="12910"/>
    <cellStyle name="Normal 8 2 2 2 4 2 5" xfId="7120"/>
    <cellStyle name="Normal 8 2 2 2 4 2 5 2" xfId="14840"/>
    <cellStyle name="Normal 8 2 2 2 4 2 6" xfId="9050"/>
    <cellStyle name="Normal 8 2 2 2 4 3" xfId="1719"/>
    <cellStyle name="Normal 8 2 2 2 4 3 2" xfId="3652"/>
    <cellStyle name="Normal 8 2 2 2 4 3 2 2" xfId="11462"/>
    <cellStyle name="Normal 8 2 2 2 4 3 3" xfId="5672"/>
    <cellStyle name="Normal 8 2 2 2 4 3 3 2" xfId="13392"/>
    <cellStyle name="Normal 8 2 2 2 4 3 4" xfId="7602"/>
    <cellStyle name="Normal 8 2 2 2 4 3 4 2" xfId="15322"/>
    <cellStyle name="Normal 8 2 2 2 4 3 5" xfId="9532"/>
    <cellStyle name="Normal 8 2 2 2 4 4" xfId="2688"/>
    <cellStyle name="Normal 8 2 2 2 4 4 2" xfId="10498"/>
    <cellStyle name="Normal 8 2 2 2 4 5" xfId="4708"/>
    <cellStyle name="Normal 8 2 2 2 4 5 2" xfId="12428"/>
    <cellStyle name="Normal 8 2 2 2 4 6" xfId="6638"/>
    <cellStyle name="Normal 8 2 2 2 4 6 2" xfId="14358"/>
    <cellStyle name="Normal 8 2 2 2 4 7" xfId="8568"/>
    <cellStyle name="Normal 8 2 2 2 5" xfId="892"/>
    <cellStyle name="Normal 8 2 2 2 5 2" xfId="1880"/>
    <cellStyle name="Normal 8 2 2 2 5 2 2" xfId="3813"/>
    <cellStyle name="Normal 8 2 2 2 5 2 2 2" xfId="11623"/>
    <cellStyle name="Normal 8 2 2 2 5 2 3" xfId="5833"/>
    <cellStyle name="Normal 8 2 2 2 5 2 3 2" xfId="13553"/>
    <cellStyle name="Normal 8 2 2 2 5 2 4" xfId="7763"/>
    <cellStyle name="Normal 8 2 2 2 5 2 4 2" xfId="15483"/>
    <cellStyle name="Normal 8 2 2 2 5 2 5" xfId="9693"/>
    <cellStyle name="Normal 8 2 2 2 5 3" xfId="2849"/>
    <cellStyle name="Normal 8 2 2 2 5 3 2" xfId="10659"/>
    <cellStyle name="Normal 8 2 2 2 5 4" xfId="4869"/>
    <cellStyle name="Normal 8 2 2 2 5 4 2" xfId="12589"/>
    <cellStyle name="Normal 8 2 2 2 5 5" xfId="6799"/>
    <cellStyle name="Normal 8 2 2 2 5 5 2" xfId="14519"/>
    <cellStyle name="Normal 8 2 2 2 5 6" xfId="8729"/>
    <cellStyle name="Normal 8 2 2 2 6" xfId="1398"/>
    <cellStyle name="Normal 8 2 2 2 6 2" xfId="3331"/>
    <cellStyle name="Normal 8 2 2 2 6 2 2" xfId="11141"/>
    <cellStyle name="Normal 8 2 2 2 6 3" xfId="5351"/>
    <cellStyle name="Normal 8 2 2 2 6 3 2" xfId="13071"/>
    <cellStyle name="Normal 8 2 2 2 6 4" xfId="7281"/>
    <cellStyle name="Normal 8 2 2 2 6 4 2" xfId="15001"/>
    <cellStyle name="Normal 8 2 2 2 6 5" xfId="9211"/>
    <cellStyle name="Normal 8 2 2 2 7" xfId="2367"/>
    <cellStyle name="Normal 8 2 2 2 7 2" xfId="10177"/>
    <cellStyle name="Normal 8 2 2 2 8" xfId="4387"/>
    <cellStyle name="Normal 8 2 2 2 8 2" xfId="12107"/>
    <cellStyle name="Normal 8 2 2 2 9" xfId="6317"/>
    <cellStyle name="Normal 8 2 2 2 9 2" xfId="14037"/>
    <cellStyle name="Normal 8 2 2 3" xfId="384"/>
    <cellStyle name="Normal 8 2 2 3 2" xfId="544"/>
    <cellStyle name="Normal 8 2 2 3 2 2" xfId="1092"/>
    <cellStyle name="Normal 8 2 2 3 2 2 2" xfId="2080"/>
    <cellStyle name="Normal 8 2 2 3 2 2 2 2" xfId="4013"/>
    <cellStyle name="Normal 8 2 2 3 2 2 2 2 2" xfId="11823"/>
    <cellStyle name="Normal 8 2 2 3 2 2 2 3" xfId="6033"/>
    <cellStyle name="Normal 8 2 2 3 2 2 2 3 2" xfId="13753"/>
    <cellStyle name="Normal 8 2 2 3 2 2 2 4" xfId="7963"/>
    <cellStyle name="Normal 8 2 2 3 2 2 2 4 2" xfId="15683"/>
    <cellStyle name="Normal 8 2 2 3 2 2 2 5" xfId="9893"/>
    <cellStyle name="Normal 8 2 2 3 2 2 3" xfId="3049"/>
    <cellStyle name="Normal 8 2 2 3 2 2 3 2" xfId="10859"/>
    <cellStyle name="Normal 8 2 2 3 2 2 4" xfId="5069"/>
    <cellStyle name="Normal 8 2 2 3 2 2 4 2" xfId="12789"/>
    <cellStyle name="Normal 8 2 2 3 2 2 5" xfId="6999"/>
    <cellStyle name="Normal 8 2 2 3 2 2 5 2" xfId="14719"/>
    <cellStyle name="Normal 8 2 2 3 2 2 6" xfId="8929"/>
    <cellStyle name="Normal 8 2 2 3 2 3" xfId="1598"/>
    <cellStyle name="Normal 8 2 2 3 2 3 2" xfId="3531"/>
    <cellStyle name="Normal 8 2 2 3 2 3 2 2" xfId="11341"/>
    <cellStyle name="Normal 8 2 2 3 2 3 3" xfId="5551"/>
    <cellStyle name="Normal 8 2 2 3 2 3 3 2" xfId="13271"/>
    <cellStyle name="Normal 8 2 2 3 2 3 4" xfId="7481"/>
    <cellStyle name="Normal 8 2 2 3 2 3 4 2" xfId="15201"/>
    <cellStyle name="Normal 8 2 2 3 2 3 5" xfId="9411"/>
    <cellStyle name="Normal 8 2 2 3 2 4" xfId="2567"/>
    <cellStyle name="Normal 8 2 2 3 2 4 2" xfId="10377"/>
    <cellStyle name="Normal 8 2 2 3 2 5" xfId="4587"/>
    <cellStyle name="Normal 8 2 2 3 2 5 2" xfId="12307"/>
    <cellStyle name="Normal 8 2 2 3 2 6" xfId="6517"/>
    <cellStyle name="Normal 8 2 2 3 2 6 2" xfId="14237"/>
    <cellStyle name="Normal 8 2 2 3 2 7" xfId="8447"/>
    <cellStyle name="Normal 8 2 2 3 3" xfId="706"/>
    <cellStyle name="Normal 8 2 2 3 3 2" xfId="1253"/>
    <cellStyle name="Normal 8 2 2 3 3 2 2" xfId="2240"/>
    <cellStyle name="Normal 8 2 2 3 3 2 2 2" xfId="4173"/>
    <cellStyle name="Normal 8 2 2 3 3 2 2 2 2" xfId="11983"/>
    <cellStyle name="Normal 8 2 2 3 3 2 2 3" xfId="6193"/>
    <cellStyle name="Normal 8 2 2 3 3 2 2 3 2" xfId="13913"/>
    <cellStyle name="Normal 8 2 2 3 3 2 2 4" xfId="8123"/>
    <cellStyle name="Normal 8 2 2 3 3 2 2 4 2" xfId="15843"/>
    <cellStyle name="Normal 8 2 2 3 3 2 2 5" xfId="10053"/>
    <cellStyle name="Normal 8 2 2 3 3 2 3" xfId="3210"/>
    <cellStyle name="Normal 8 2 2 3 3 2 3 2" xfId="11020"/>
    <cellStyle name="Normal 8 2 2 3 3 2 4" xfId="5230"/>
    <cellStyle name="Normal 8 2 2 3 3 2 4 2" xfId="12950"/>
    <cellStyle name="Normal 8 2 2 3 3 2 5" xfId="7160"/>
    <cellStyle name="Normal 8 2 2 3 3 2 5 2" xfId="14880"/>
    <cellStyle name="Normal 8 2 2 3 3 2 6" xfId="9090"/>
    <cellStyle name="Normal 8 2 2 3 3 3" xfId="1759"/>
    <cellStyle name="Normal 8 2 2 3 3 3 2" xfId="3692"/>
    <cellStyle name="Normal 8 2 2 3 3 3 2 2" xfId="11502"/>
    <cellStyle name="Normal 8 2 2 3 3 3 3" xfId="5712"/>
    <cellStyle name="Normal 8 2 2 3 3 3 3 2" xfId="13432"/>
    <cellStyle name="Normal 8 2 2 3 3 3 4" xfId="7642"/>
    <cellStyle name="Normal 8 2 2 3 3 3 4 2" xfId="15362"/>
    <cellStyle name="Normal 8 2 2 3 3 3 5" xfId="9572"/>
    <cellStyle name="Normal 8 2 2 3 3 4" xfId="2728"/>
    <cellStyle name="Normal 8 2 2 3 3 4 2" xfId="10538"/>
    <cellStyle name="Normal 8 2 2 3 3 5" xfId="4748"/>
    <cellStyle name="Normal 8 2 2 3 3 5 2" xfId="12468"/>
    <cellStyle name="Normal 8 2 2 3 3 6" xfId="6678"/>
    <cellStyle name="Normal 8 2 2 3 3 6 2" xfId="14398"/>
    <cellStyle name="Normal 8 2 2 3 3 7" xfId="8608"/>
    <cellStyle name="Normal 8 2 2 3 4" xfId="932"/>
    <cellStyle name="Normal 8 2 2 3 4 2" xfId="1920"/>
    <cellStyle name="Normal 8 2 2 3 4 2 2" xfId="3853"/>
    <cellStyle name="Normal 8 2 2 3 4 2 2 2" xfId="11663"/>
    <cellStyle name="Normal 8 2 2 3 4 2 3" xfId="5873"/>
    <cellStyle name="Normal 8 2 2 3 4 2 3 2" xfId="13593"/>
    <cellStyle name="Normal 8 2 2 3 4 2 4" xfId="7803"/>
    <cellStyle name="Normal 8 2 2 3 4 2 4 2" xfId="15523"/>
    <cellStyle name="Normal 8 2 2 3 4 2 5" xfId="9733"/>
    <cellStyle name="Normal 8 2 2 3 4 3" xfId="2889"/>
    <cellStyle name="Normal 8 2 2 3 4 3 2" xfId="10699"/>
    <cellStyle name="Normal 8 2 2 3 4 4" xfId="4909"/>
    <cellStyle name="Normal 8 2 2 3 4 4 2" xfId="12629"/>
    <cellStyle name="Normal 8 2 2 3 4 5" xfId="6839"/>
    <cellStyle name="Normal 8 2 2 3 4 5 2" xfId="14559"/>
    <cellStyle name="Normal 8 2 2 3 4 6" xfId="8769"/>
    <cellStyle name="Normal 8 2 2 3 5" xfId="1438"/>
    <cellStyle name="Normal 8 2 2 3 5 2" xfId="3371"/>
    <cellStyle name="Normal 8 2 2 3 5 2 2" xfId="11181"/>
    <cellStyle name="Normal 8 2 2 3 5 3" xfId="5391"/>
    <cellStyle name="Normal 8 2 2 3 5 3 2" xfId="13111"/>
    <cellStyle name="Normal 8 2 2 3 5 4" xfId="7321"/>
    <cellStyle name="Normal 8 2 2 3 5 4 2" xfId="15041"/>
    <cellStyle name="Normal 8 2 2 3 5 5" xfId="9251"/>
    <cellStyle name="Normal 8 2 2 3 6" xfId="2407"/>
    <cellStyle name="Normal 8 2 2 3 6 2" xfId="10217"/>
    <cellStyle name="Normal 8 2 2 3 7" xfId="4427"/>
    <cellStyle name="Normal 8 2 2 3 7 2" xfId="12147"/>
    <cellStyle name="Normal 8 2 2 3 8" xfId="6357"/>
    <cellStyle name="Normal 8 2 2 3 8 2" xfId="14077"/>
    <cellStyle name="Normal 8 2 2 3 9" xfId="8287"/>
    <cellStyle name="Normal 8 2 2 4" xfId="464"/>
    <cellStyle name="Normal 8 2 2 4 2" xfId="1012"/>
    <cellStyle name="Normal 8 2 2 4 2 2" xfId="2000"/>
    <cellStyle name="Normal 8 2 2 4 2 2 2" xfId="3933"/>
    <cellStyle name="Normal 8 2 2 4 2 2 2 2" xfId="11743"/>
    <cellStyle name="Normal 8 2 2 4 2 2 3" xfId="5953"/>
    <cellStyle name="Normal 8 2 2 4 2 2 3 2" xfId="13673"/>
    <cellStyle name="Normal 8 2 2 4 2 2 4" xfId="7883"/>
    <cellStyle name="Normal 8 2 2 4 2 2 4 2" xfId="15603"/>
    <cellStyle name="Normal 8 2 2 4 2 2 5" xfId="9813"/>
    <cellStyle name="Normal 8 2 2 4 2 3" xfId="2969"/>
    <cellStyle name="Normal 8 2 2 4 2 3 2" xfId="10779"/>
    <cellStyle name="Normal 8 2 2 4 2 4" xfId="4989"/>
    <cellStyle name="Normal 8 2 2 4 2 4 2" xfId="12709"/>
    <cellStyle name="Normal 8 2 2 4 2 5" xfId="6919"/>
    <cellStyle name="Normal 8 2 2 4 2 5 2" xfId="14639"/>
    <cellStyle name="Normal 8 2 2 4 2 6" xfId="8849"/>
    <cellStyle name="Normal 8 2 2 4 3" xfId="1518"/>
    <cellStyle name="Normal 8 2 2 4 3 2" xfId="3451"/>
    <cellStyle name="Normal 8 2 2 4 3 2 2" xfId="11261"/>
    <cellStyle name="Normal 8 2 2 4 3 3" xfId="5471"/>
    <cellStyle name="Normal 8 2 2 4 3 3 2" xfId="13191"/>
    <cellStyle name="Normal 8 2 2 4 3 4" xfId="7401"/>
    <cellStyle name="Normal 8 2 2 4 3 4 2" xfId="15121"/>
    <cellStyle name="Normal 8 2 2 4 3 5" xfId="9331"/>
    <cellStyle name="Normal 8 2 2 4 4" xfId="2487"/>
    <cellStyle name="Normal 8 2 2 4 4 2" xfId="10297"/>
    <cellStyle name="Normal 8 2 2 4 5" xfId="4507"/>
    <cellStyle name="Normal 8 2 2 4 5 2" xfId="12227"/>
    <cellStyle name="Normal 8 2 2 4 6" xfId="6437"/>
    <cellStyle name="Normal 8 2 2 4 6 2" xfId="14157"/>
    <cellStyle name="Normal 8 2 2 4 7" xfId="8367"/>
    <cellStyle name="Normal 8 2 2 5" xfId="626"/>
    <cellStyle name="Normal 8 2 2 5 2" xfId="1173"/>
    <cellStyle name="Normal 8 2 2 5 2 2" xfId="2160"/>
    <cellStyle name="Normal 8 2 2 5 2 2 2" xfId="4093"/>
    <cellStyle name="Normal 8 2 2 5 2 2 2 2" xfId="11903"/>
    <cellStyle name="Normal 8 2 2 5 2 2 3" xfId="6113"/>
    <cellStyle name="Normal 8 2 2 5 2 2 3 2" xfId="13833"/>
    <cellStyle name="Normal 8 2 2 5 2 2 4" xfId="8043"/>
    <cellStyle name="Normal 8 2 2 5 2 2 4 2" xfId="15763"/>
    <cellStyle name="Normal 8 2 2 5 2 2 5" xfId="9973"/>
    <cellStyle name="Normal 8 2 2 5 2 3" xfId="3130"/>
    <cellStyle name="Normal 8 2 2 5 2 3 2" xfId="10940"/>
    <cellStyle name="Normal 8 2 2 5 2 4" xfId="5150"/>
    <cellStyle name="Normal 8 2 2 5 2 4 2" xfId="12870"/>
    <cellStyle name="Normal 8 2 2 5 2 5" xfId="7080"/>
    <cellStyle name="Normal 8 2 2 5 2 5 2" xfId="14800"/>
    <cellStyle name="Normal 8 2 2 5 2 6" xfId="9010"/>
    <cellStyle name="Normal 8 2 2 5 3" xfId="1679"/>
    <cellStyle name="Normal 8 2 2 5 3 2" xfId="3612"/>
    <cellStyle name="Normal 8 2 2 5 3 2 2" xfId="11422"/>
    <cellStyle name="Normal 8 2 2 5 3 3" xfId="5632"/>
    <cellStyle name="Normal 8 2 2 5 3 3 2" xfId="13352"/>
    <cellStyle name="Normal 8 2 2 5 3 4" xfId="7562"/>
    <cellStyle name="Normal 8 2 2 5 3 4 2" xfId="15282"/>
    <cellStyle name="Normal 8 2 2 5 3 5" xfId="9492"/>
    <cellStyle name="Normal 8 2 2 5 4" xfId="2648"/>
    <cellStyle name="Normal 8 2 2 5 4 2" xfId="10458"/>
    <cellStyle name="Normal 8 2 2 5 5" xfId="4668"/>
    <cellStyle name="Normal 8 2 2 5 5 2" xfId="12388"/>
    <cellStyle name="Normal 8 2 2 5 6" xfId="6598"/>
    <cellStyle name="Normal 8 2 2 5 6 2" xfId="14318"/>
    <cellStyle name="Normal 8 2 2 5 7" xfId="8528"/>
    <cellStyle name="Normal 8 2 2 6" xfId="844"/>
    <cellStyle name="Normal 8 2 2 6 2" xfId="1840"/>
    <cellStyle name="Normal 8 2 2 6 2 2" xfId="3773"/>
    <cellStyle name="Normal 8 2 2 6 2 2 2" xfId="11583"/>
    <cellStyle name="Normal 8 2 2 6 2 3" xfId="5793"/>
    <cellStyle name="Normal 8 2 2 6 2 3 2" xfId="13513"/>
    <cellStyle name="Normal 8 2 2 6 2 4" xfId="7723"/>
    <cellStyle name="Normal 8 2 2 6 2 4 2" xfId="15443"/>
    <cellStyle name="Normal 8 2 2 6 2 5" xfId="9653"/>
    <cellStyle name="Normal 8 2 2 6 3" xfId="2809"/>
    <cellStyle name="Normal 8 2 2 6 3 2" xfId="10619"/>
    <cellStyle name="Normal 8 2 2 6 4" xfId="4829"/>
    <cellStyle name="Normal 8 2 2 6 4 2" xfId="12549"/>
    <cellStyle name="Normal 8 2 2 6 5" xfId="6759"/>
    <cellStyle name="Normal 8 2 2 6 5 2" xfId="14479"/>
    <cellStyle name="Normal 8 2 2 6 6" xfId="8689"/>
    <cellStyle name="Normal 8 2 2 7" xfId="1358"/>
    <cellStyle name="Normal 8 2 2 7 2" xfId="3291"/>
    <cellStyle name="Normal 8 2 2 7 2 2" xfId="11101"/>
    <cellStyle name="Normal 8 2 2 7 3" xfId="5311"/>
    <cellStyle name="Normal 8 2 2 7 3 2" xfId="13031"/>
    <cellStyle name="Normal 8 2 2 7 4" xfId="7241"/>
    <cellStyle name="Normal 8 2 2 7 4 2" xfId="14961"/>
    <cellStyle name="Normal 8 2 2 7 5" xfId="9171"/>
    <cellStyle name="Normal 8 2 2 8" xfId="2327"/>
    <cellStyle name="Normal 8 2 2 8 2" xfId="10137"/>
    <cellStyle name="Normal 8 2 2 9" xfId="4347"/>
    <cellStyle name="Normal 8 2 2 9 2" xfId="12067"/>
    <cellStyle name="Normal 8 2 3" xfId="324"/>
    <cellStyle name="Normal 8 2 3 10" xfId="8227"/>
    <cellStyle name="Normal 8 2 3 2" xfId="404"/>
    <cellStyle name="Normal 8 2 3 2 2" xfId="564"/>
    <cellStyle name="Normal 8 2 3 2 2 2" xfId="1112"/>
    <cellStyle name="Normal 8 2 3 2 2 2 2" xfId="2100"/>
    <cellStyle name="Normal 8 2 3 2 2 2 2 2" xfId="4033"/>
    <cellStyle name="Normal 8 2 3 2 2 2 2 2 2" xfId="11843"/>
    <cellStyle name="Normal 8 2 3 2 2 2 2 3" xfId="6053"/>
    <cellStyle name="Normal 8 2 3 2 2 2 2 3 2" xfId="13773"/>
    <cellStyle name="Normal 8 2 3 2 2 2 2 4" xfId="7983"/>
    <cellStyle name="Normal 8 2 3 2 2 2 2 4 2" xfId="15703"/>
    <cellStyle name="Normal 8 2 3 2 2 2 2 5" xfId="9913"/>
    <cellStyle name="Normal 8 2 3 2 2 2 3" xfId="3069"/>
    <cellStyle name="Normal 8 2 3 2 2 2 3 2" xfId="10879"/>
    <cellStyle name="Normal 8 2 3 2 2 2 4" xfId="5089"/>
    <cellStyle name="Normal 8 2 3 2 2 2 4 2" xfId="12809"/>
    <cellStyle name="Normal 8 2 3 2 2 2 5" xfId="7019"/>
    <cellStyle name="Normal 8 2 3 2 2 2 5 2" xfId="14739"/>
    <cellStyle name="Normal 8 2 3 2 2 2 6" xfId="8949"/>
    <cellStyle name="Normal 8 2 3 2 2 3" xfId="1618"/>
    <cellStyle name="Normal 8 2 3 2 2 3 2" xfId="3551"/>
    <cellStyle name="Normal 8 2 3 2 2 3 2 2" xfId="11361"/>
    <cellStyle name="Normal 8 2 3 2 2 3 3" xfId="5571"/>
    <cellStyle name="Normal 8 2 3 2 2 3 3 2" xfId="13291"/>
    <cellStyle name="Normal 8 2 3 2 2 3 4" xfId="7501"/>
    <cellStyle name="Normal 8 2 3 2 2 3 4 2" xfId="15221"/>
    <cellStyle name="Normal 8 2 3 2 2 3 5" xfId="9431"/>
    <cellStyle name="Normal 8 2 3 2 2 4" xfId="2587"/>
    <cellStyle name="Normal 8 2 3 2 2 4 2" xfId="10397"/>
    <cellStyle name="Normal 8 2 3 2 2 5" xfId="4607"/>
    <cellStyle name="Normal 8 2 3 2 2 5 2" xfId="12327"/>
    <cellStyle name="Normal 8 2 3 2 2 6" xfId="6537"/>
    <cellStyle name="Normal 8 2 3 2 2 6 2" xfId="14257"/>
    <cellStyle name="Normal 8 2 3 2 2 7" xfId="8467"/>
    <cellStyle name="Normal 8 2 3 2 3" xfId="726"/>
    <cellStyle name="Normal 8 2 3 2 3 2" xfId="1273"/>
    <cellStyle name="Normal 8 2 3 2 3 2 2" xfId="2260"/>
    <cellStyle name="Normal 8 2 3 2 3 2 2 2" xfId="4193"/>
    <cellStyle name="Normal 8 2 3 2 3 2 2 2 2" xfId="12003"/>
    <cellStyle name="Normal 8 2 3 2 3 2 2 3" xfId="6213"/>
    <cellStyle name="Normal 8 2 3 2 3 2 2 3 2" xfId="13933"/>
    <cellStyle name="Normal 8 2 3 2 3 2 2 4" xfId="8143"/>
    <cellStyle name="Normal 8 2 3 2 3 2 2 4 2" xfId="15863"/>
    <cellStyle name="Normal 8 2 3 2 3 2 2 5" xfId="10073"/>
    <cellStyle name="Normal 8 2 3 2 3 2 3" xfId="3230"/>
    <cellStyle name="Normal 8 2 3 2 3 2 3 2" xfId="11040"/>
    <cellStyle name="Normal 8 2 3 2 3 2 4" xfId="5250"/>
    <cellStyle name="Normal 8 2 3 2 3 2 4 2" xfId="12970"/>
    <cellStyle name="Normal 8 2 3 2 3 2 5" xfId="7180"/>
    <cellStyle name="Normal 8 2 3 2 3 2 5 2" xfId="14900"/>
    <cellStyle name="Normal 8 2 3 2 3 2 6" xfId="9110"/>
    <cellStyle name="Normal 8 2 3 2 3 3" xfId="1779"/>
    <cellStyle name="Normal 8 2 3 2 3 3 2" xfId="3712"/>
    <cellStyle name="Normal 8 2 3 2 3 3 2 2" xfId="11522"/>
    <cellStyle name="Normal 8 2 3 2 3 3 3" xfId="5732"/>
    <cellStyle name="Normal 8 2 3 2 3 3 3 2" xfId="13452"/>
    <cellStyle name="Normal 8 2 3 2 3 3 4" xfId="7662"/>
    <cellStyle name="Normal 8 2 3 2 3 3 4 2" xfId="15382"/>
    <cellStyle name="Normal 8 2 3 2 3 3 5" xfId="9592"/>
    <cellStyle name="Normal 8 2 3 2 3 4" xfId="2748"/>
    <cellStyle name="Normal 8 2 3 2 3 4 2" xfId="10558"/>
    <cellStyle name="Normal 8 2 3 2 3 5" xfId="4768"/>
    <cellStyle name="Normal 8 2 3 2 3 5 2" xfId="12488"/>
    <cellStyle name="Normal 8 2 3 2 3 6" xfId="6698"/>
    <cellStyle name="Normal 8 2 3 2 3 6 2" xfId="14418"/>
    <cellStyle name="Normal 8 2 3 2 3 7" xfId="8628"/>
    <cellStyle name="Normal 8 2 3 2 4" xfId="952"/>
    <cellStyle name="Normal 8 2 3 2 4 2" xfId="1940"/>
    <cellStyle name="Normal 8 2 3 2 4 2 2" xfId="3873"/>
    <cellStyle name="Normal 8 2 3 2 4 2 2 2" xfId="11683"/>
    <cellStyle name="Normal 8 2 3 2 4 2 3" xfId="5893"/>
    <cellStyle name="Normal 8 2 3 2 4 2 3 2" xfId="13613"/>
    <cellStyle name="Normal 8 2 3 2 4 2 4" xfId="7823"/>
    <cellStyle name="Normal 8 2 3 2 4 2 4 2" xfId="15543"/>
    <cellStyle name="Normal 8 2 3 2 4 2 5" xfId="9753"/>
    <cellStyle name="Normal 8 2 3 2 4 3" xfId="2909"/>
    <cellStyle name="Normal 8 2 3 2 4 3 2" xfId="10719"/>
    <cellStyle name="Normal 8 2 3 2 4 4" xfId="4929"/>
    <cellStyle name="Normal 8 2 3 2 4 4 2" xfId="12649"/>
    <cellStyle name="Normal 8 2 3 2 4 5" xfId="6859"/>
    <cellStyle name="Normal 8 2 3 2 4 5 2" xfId="14579"/>
    <cellStyle name="Normal 8 2 3 2 4 6" xfId="8789"/>
    <cellStyle name="Normal 8 2 3 2 5" xfId="1458"/>
    <cellStyle name="Normal 8 2 3 2 5 2" xfId="3391"/>
    <cellStyle name="Normal 8 2 3 2 5 2 2" xfId="11201"/>
    <cellStyle name="Normal 8 2 3 2 5 3" xfId="5411"/>
    <cellStyle name="Normal 8 2 3 2 5 3 2" xfId="13131"/>
    <cellStyle name="Normal 8 2 3 2 5 4" xfId="7341"/>
    <cellStyle name="Normal 8 2 3 2 5 4 2" xfId="15061"/>
    <cellStyle name="Normal 8 2 3 2 5 5" xfId="9271"/>
    <cellStyle name="Normal 8 2 3 2 6" xfId="2427"/>
    <cellStyle name="Normal 8 2 3 2 6 2" xfId="10237"/>
    <cellStyle name="Normal 8 2 3 2 7" xfId="4447"/>
    <cellStyle name="Normal 8 2 3 2 7 2" xfId="12167"/>
    <cellStyle name="Normal 8 2 3 2 8" xfId="6377"/>
    <cellStyle name="Normal 8 2 3 2 8 2" xfId="14097"/>
    <cellStyle name="Normal 8 2 3 2 9" xfId="8307"/>
    <cellStyle name="Normal 8 2 3 3" xfId="484"/>
    <cellStyle name="Normal 8 2 3 3 2" xfId="1032"/>
    <cellStyle name="Normal 8 2 3 3 2 2" xfId="2020"/>
    <cellStyle name="Normal 8 2 3 3 2 2 2" xfId="3953"/>
    <cellStyle name="Normal 8 2 3 3 2 2 2 2" xfId="11763"/>
    <cellStyle name="Normal 8 2 3 3 2 2 3" xfId="5973"/>
    <cellStyle name="Normal 8 2 3 3 2 2 3 2" xfId="13693"/>
    <cellStyle name="Normal 8 2 3 3 2 2 4" xfId="7903"/>
    <cellStyle name="Normal 8 2 3 3 2 2 4 2" xfId="15623"/>
    <cellStyle name="Normal 8 2 3 3 2 2 5" xfId="9833"/>
    <cellStyle name="Normal 8 2 3 3 2 3" xfId="2989"/>
    <cellStyle name="Normal 8 2 3 3 2 3 2" xfId="10799"/>
    <cellStyle name="Normal 8 2 3 3 2 4" xfId="5009"/>
    <cellStyle name="Normal 8 2 3 3 2 4 2" xfId="12729"/>
    <cellStyle name="Normal 8 2 3 3 2 5" xfId="6939"/>
    <cellStyle name="Normal 8 2 3 3 2 5 2" xfId="14659"/>
    <cellStyle name="Normal 8 2 3 3 2 6" xfId="8869"/>
    <cellStyle name="Normal 8 2 3 3 3" xfId="1538"/>
    <cellStyle name="Normal 8 2 3 3 3 2" xfId="3471"/>
    <cellStyle name="Normal 8 2 3 3 3 2 2" xfId="11281"/>
    <cellStyle name="Normal 8 2 3 3 3 3" xfId="5491"/>
    <cellStyle name="Normal 8 2 3 3 3 3 2" xfId="13211"/>
    <cellStyle name="Normal 8 2 3 3 3 4" xfId="7421"/>
    <cellStyle name="Normal 8 2 3 3 3 4 2" xfId="15141"/>
    <cellStyle name="Normal 8 2 3 3 3 5" xfId="9351"/>
    <cellStyle name="Normal 8 2 3 3 4" xfId="2507"/>
    <cellStyle name="Normal 8 2 3 3 4 2" xfId="10317"/>
    <cellStyle name="Normal 8 2 3 3 5" xfId="4527"/>
    <cellStyle name="Normal 8 2 3 3 5 2" xfId="12247"/>
    <cellStyle name="Normal 8 2 3 3 6" xfId="6457"/>
    <cellStyle name="Normal 8 2 3 3 6 2" xfId="14177"/>
    <cellStyle name="Normal 8 2 3 3 7" xfId="8387"/>
    <cellStyle name="Normal 8 2 3 4" xfId="646"/>
    <cellStyle name="Normal 8 2 3 4 2" xfId="1193"/>
    <cellStyle name="Normal 8 2 3 4 2 2" xfId="2180"/>
    <cellStyle name="Normal 8 2 3 4 2 2 2" xfId="4113"/>
    <cellStyle name="Normal 8 2 3 4 2 2 2 2" xfId="11923"/>
    <cellStyle name="Normal 8 2 3 4 2 2 3" xfId="6133"/>
    <cellStyle name="Normal 8 2 3 4 2 2 3 2" xfId="13853"/>
    <cellStyle name="Normal 8 2 3 4 2 2 4" xfId="8063"/>
    <cellStyle name="Normal 8 2 3 4 2 2 4 2" xfId="15783"/>
    <cellStyle name="Normal 8 2 3 4 2 2 5" xfId="9993"/>
    <cellStyle name="Normal 8 2 3 4 2 3" xfId="3150"/>
    <cellStyle name="Normal 8 2 3 4 2 3 2" xfId="10960"/>
    <cellStyle name="Normal 8 2 3 4 2 4" xfId="5170"/>
    <cellStyle name="Normal 8 2 3 4 2 4 2" xfId="12890"/>
    <cellStyle name="Normal 8 2 3 4 2 5" xfId="7100"/>
    <cellStyle name="Normal 8 2 3 4 2 5 2" xfId="14820"/>
    <cellStyle name="Normal 8 2 3 4 2 6" xfId="9030"/>
    <cellStyle name="Normal 8 2 3 4 3" xfId="1699"/>
    <cellStyle name="Normal 8 2 3 4 3 2" xfId="3632"/>
    <cellStyle name="Normal 8 2 3 4 3 2 2" xfId="11442"/>
    <cellStyle name="Normal 8 2 3 4 3 3" xfId="5652"/>
    <cellStyle name="Normal 8 2 3 4 3 3 2" xfId="13372"/>
    <cellStyle name="Normal 8 2 3 4 3 4" xfId="7582"/>
    <cellStyle name="Normal 8 2 3 4 3 4 2" xfId="15302"/>
    <cellStyle name="Normal 8 2 3 4 3 5" xfId="9512"/>
    <cellStyle name="Normal 8 2 3 4 4" xfId="2668"/>
    <cellStyle name="Normal 8 2 3 4 4 2" xfId="10478"/>
    <cellStyle name="Normal 8 2 3 4 5" xfId="4688"/>
    <cellStyle name="Normal 8 2 3 4 5 2" xfId="12408"/>
    <cellStyle name="Normal 8 2 3 4 6" xfId="6618"/>
    <cellStyle name="Normal 8 2 3 4 6 2" xfId="14338"/>
    <cellStyle name="Normal 8 2 3 4 7" xfId="8548"/>
    <cellStyle name="Normal 8 2 3 5" xfId="872"/>
    <cellStyle name="Normal 8 2 3 5 2" xfId="1860"/>
    <cellStyle name="Normal 8 2 3 5 2 2" xfId="3793"/>
    <cellStyle name="Normal 8 2 3 5 2 2 2" xfId="11603"/>
    <cellStyle name="Normal 8 2 3 5 2 3" xfId="5813"/>
    <cellStyle name="Normal 8 2 3 5 2 3 2" xfId="13533"/>
    <cellStyle name="Normal 8 2 3 5 2 4" xfId="7743"/>
    <cellStyle name="Normal 8 2 3 5 2 4 2" xfId="15463"/>
    <cellStyle name="Normal 8 2 3 5 2 5" xfId="9673"/>
    <cellStyle name="Normal 8 2 3 5 3" xfId="2829"/>
    <cellStyle name="Normal 8 2 3 5 3 2" xfId="10639"/>
    <cellStyle name="Normal 8 2 3 5 4" xfId="4849"/>
    <cellStyle name="Normal 8 2 3 5 4 2" xfId="12569"/>
    <cellStyle name="Normal 8 2 3 5 5" xfId="6779"/>
    <cellStyle name="Normal 8 2 3 5 5 2" xfId="14499"/>
    <cellStyle name="Normal 8 2 3 5 6" xfId="8709"/>
    <cellStyle name="Normal 8 2 3 6" xfId="1378"/>
    <cellStyle name="Normal 8 2 3 6 2" xfId="3311"/>
    <cellStyle name="Normal 8 2 3 6 2 2" xfId="11121"/>
    <cellStyle name="Normal 8 2 3 6 3" xfId="5331"/>
    <cellStyle name="Normal 8 2 3 6 3 2" xfId="13051"/>
    <cellStyle name="Normal 8 2 3 6 4" xfId="7261"/>
    <cellStyle name="Normal 8 2 3 6 4 2" xfId="14981"/>
    <cellStyle name="Normal 8 2 3 6 5" xfId="9191"/>
    <cellStyle name="Normal 8 2 3 7" xfId="2347"/>
    <cellStyle name="Normal 8 2 3 7 2" xfId="10157"/>
    <cellStyle name="Normal 8 2 3 8" xfId="4367"/>
    <cellStyle name="Normal 8 2 3 8 2" xfId="12087"/>
    <cellStyle name="Normal 8 2 3 9" xfId="6297"/>
    <cellStyle name="Normal 8 2 3 9 2" xfId="14017"/>
    <cellStyle name="Normal 8 2 4" xfId="364"/>
    <cellStyle name="Normal 8 2 4 2" xfId="524"/>
    <cellStyle name="Normal 8 2 4 2 2" xfId="1072"/>
    <cellStyle name="Normal 8 2 4 2 2 2" xfId="2060"/>
    <cellStyle name="Normal 8 2 4 2 2 2 2" xfId="3993"/>
    <cellStyle name="Normal 8 2 4 2 2 2 2 2" xfId="11803"/>
    <cellStyle name="Normal 8 2 4 2 2 2 3" xfId="6013"/>
    <cellStyle name="Normal 8 2 4 2 2 2 3 2" xfId="13733"/>
    <cellStyle name="Normal 8 2 4 2 2 2 4" xfId="7943"/>
    <cellStyle name="Normal 8 2 4 2 2 2 4 2" xfId="15663"/>
    <cellStyle name="Normal 8 2 4 2 2 2 5" xfId="9873"/>
    <cellStyle name="Normal 8 2 4 2 2 3" xfId="3029"/>
    <cellStyle name="Normal 8 2 4 2 2 3 2" xfId="10839"/>
    <cellStyle name="Normal 8 2 4 2 2 4" xfId="5049"/>
    <cellStyle name="Normal 8 2 4 2 2 4 2" xfId="12769"/>
    <cellStyle name="Normal 8 2 4 2 2 5" xfId="6979"/>
    <cellStyle name="Normal 8 2 4 2 2 5 2" xfId="14699"/>
    <cellStyle name="Normal 8 2 4 2 2 6" xfId="8909"/>
    <cellStyle name="Normal 8 2 4 2 3" xfId="1578"/>
    <cellStyle name="Normal 8 2 4 2 3 2" xfId="3511"/>
    <cellStyle name="Normal 8 2 4 2 3 2 2" xfId="11321"/>
    <cellStyle name="Normal 8 2 4 2 3 3" xfId="5531"/>
    <cellStyle name="Normal 8 2 4 2 3 3 2" xfId="13251"/>
    <cellStyle name="Normal 8 2 4 2 3 4" xfId="7461"/>
    <cellStyle name="Normal 8 2 4 2 3 4 2" xfId="15181"/>
    <cellStyle name="Normal 8 2 4 2 3 5" xfId="9391"/>
    <cellStyle name="Normal 8 2 4 2 4" xfId="2547"/>
    <cellStyle name="Normal 8 2 4 2 4 2" xfId="10357"/>
    <cellStyle name="Normal 8 2 4 2 5" xfId="4567"/>
    <cellStyle name="Normal 8 2 4 2 5 2" xfId="12287"/>
    <cellStyle name="Normal 8 2 4 2 6" xfId="6497"/>
    <cellStyle name="Normal 8 2 4 2 6 2" xfId="14217"/>
    <cellStyle name="Normal 8 2 4 2 7" xfId="8427"/>
    <cellStyle name="Normal 8 2 4 3" xfId="686"/>
    <cellStyle name="Normal 8 2 4 3 2" xfId="1233"/>
    <cellStyle name="Normal 8 2 4 3 2 2" xfId="2220"/>
    <cellStyle name="Normal 8 2 4 3 2 2 2" xfId="4153"/>
    <cellStyle name="Normal 8 2 4 3 2 2 2 2" xfId="11963"/>
    <cellStyle name="Normal 8 2 4 3 2 2 3" xfId="6173"/>
    <cellStyle name="Normal 8 2 4 3 2 2 3 2" xfId="13893"/>
    <cellStyle name="Normal 8 2 4 3 2 2 4" xfId="8103"/>
    <cellStyle name="Normal 8 2 4 3 2 2 4 2" xfId="15823"/>
    <cellStyle name="Normal 8 2 4 3 2 2 5" xfId="10033"/>
    <cellStyle name="Normal 8 2 4 3 2 3" xfId="3190"/>
    <cellStyle name="Normal 8 2 4 3 2 3 2" xfId="11000"/>
    <cellStyle name="Normal 8 2 4 3 2 4" xfId="5210"/>
    <cellStyle name="Normal 8 2 4 3 2 4 2" xfId="12930"/>
    <cellStyle name="Normal 8 2 4 3 2 5" xfId="7140"/>
    <cellStyle name="Normal 8 2 4 3 2 5 2" xfId="14860"/>
    <cellStyle name="Normal 8 2 4 3 2 6" xfId="9070"/>
    <cellStyle name="Normal 8 2 4 3 3" xfId="1739"/>
    <cellStyle name="Normal 8 2 4 3 3 2" xfId="3672"/>
    <cellStyle name="Normal 8 2 4 3 3 2 2" xfId="11482"/>
    <cellStyle name="Normal 8 2 4 3 3 3" xfId="5692"/>
    <cellStyle name="Normal 8 2 4 3 3 3 2" xfId="13412"/>
    <cellStyle name="Normal 8 2 4 3 3 4" xfId="7622"/>
    <cellStyle name="Normal 8 2 4 3 3 4 2" xfId="15342"/>
    <cellStyle name="Normal 8 2 4 3 3 5" xfId="9552"/>
    <cellStyle name="Normal 8 2 4 3 4" xfId="2708"/>
    <cellStyle name="Normal 8 2 4 3 4 2" xfId="10518"/>
    <cellStyle name="Normal 8 2 4 3 5" xfId="4728"/>
    <cellStyle name="Normal 8 2 4 3 5 2" xfId="12448"/>
    <cellStyle name="Normal 8 2 4 3 6" xfId="6658"/>
    <cellStyle name="Normal 8 2 4 3 6 2" xfId="14378"/>
    <cellStyle name="Normal 8 2 4 3 7" xfId="8588"/>
    <cellStyle name="Normal 8 2 4 4" xfId="912"/>
    <cellStyle name="Normal 8 2 4 4 2" xfId="1900"/>
    <cellStyle name="Normal 8 2 4 4 2 2" xfId="3833"/>
    <cellStyle name="Normal 8 2 4 4 2 2 2" xfId="11643"/>
    <cellStyle name="Normal 8 2 4 4 2 3" xfId="5853"/>
    <cellStyle name="Normal 8 2 4 4 2 3 2" xfId="13573"/>
    <cellStyle name="Normal 8 2 4 4 2 4" xfId="7783"/>
    <cellStyle name="Normal 8 2 4 4 2 4 2" xfId="15503"/>
    <cellStyle name="Normal 8 2 4 4 2 5" xfId="9713"/>
    <cellStyle name="Normal 8 2 4 4 3" xfId="2869"/>
    <cellStyle name="Normal 8 2 4 4 3 2" xfId="10679"/>
    <cellStyle name="Normal 8 2 4 4 4" xfId="4889"/>
    <cellStyle name="Normal 8 2 4 4 4 2" xfId="12609"/>
    <cellStyle name="Normal 8 2 4 4 5" xfId="6819"/>
    <cellStyle name="Normal 8 2 4 4 5 2" xfId="14539"/>
    <cellStyle name="Normal 8 2 4 4 6" xfId="8749"/>
    <cellStyle name="Normal 8 2 4 5" xfId="1418"/>
    <cellStyle name="Normal 8 2 4 5 2" xfId="3351"/>
    <cellStyle name="Normal 8 2 4 5 2 2" xfId="11161"/>
    <cellStyle name="Normal 8 2 4 5 3" xfId="5371"/>
    <cellStyle name="Normal 8 2 4 5 3 2" xfId="13091"/>
    <cellStyle name="Normal 8 2 4 5 4" xfId="7301"/>
    <cellStyle name="Normal 8 2 4 5 4 2" xfId="15021"/>
    <cellStyle name="Normal 8 2 4 5 5" xfId="9231"/>
    <cellStyle name="Normal 8 2 4 6" xfId="2387"/>
    <cellStyle name="Normal 8 2 4 6 2" xfId="10197"/>
    <cellStyle name="Normal 8 2 4 7" xfId="4407"/>
    <cellStyle name="Normal 8 2 4 7 2" xfId="12127"/>
    <cellStyle name="Normal 8 2 4 8" xfId="6337"/>
    <cellStyle name="Normal 8 2 4 8 2" xfId="14057"/>
    <cellStyle name="Normal 8 2 4 9" xfId="8267"/>
    <cellStyle name="Normal 8 2 5" xfId="444"/>
    <cellStyle name="Normal 8 2 5 2" xfId="992"/>
    <cellStyle name="Normal 8 2 5 2 2" xfId="1980"/>
    <cellStyle name="Normal 8 2 5 2 2 2" xfId="3913"/>
    <cellStyle name="Normal 8 2 5 2 2 2 2" xfId="11723"/>
    <cellStyle name="Normal 8 2 5 2 2 3" xfId="5933"/>
    <cellStyle name="Normal 8 2 5 2 2 3 2" xfId="13653"/>
    <cellStyle name="Normal 8 2 5 2 2 4" xfId="7863"/>
    <cellStyle name="Normal 8 2 5 2 2 4 2" xfId="15583"/>
    <cellStyle name="Normal 8 2 5 2 2 5" xfId="9793"/>
    <cellStyle name="Normal 8 2 5 2 3" xfId="2949"/>
    <cellStyle name="Normal 8 2 5 2 3 2" xfId="10759"/>
    <cellStyle name="Normal 8 2 5 2 4" xfId="4969"/>
    <cellStyle name="Normal 8 2 5 2 4 2" xfId="12689"/>
    <cellStyle name="Normal 8 2 5 2 5" xfId="6899"/>
    <cellStyle name="Normal 8 2 5 2 5 2" xfId="14619"/>
    <cellStyle name="Normal 8 2 5 2 6" xfId="8829"/>
    <cellStyle name="Normal 8 2 5 3" xfId="1498"/>
    <cellStyle name="Normal 8 2 5 3 2" xfId="3431"/>
    <cellStyle name="Normal 8 2 5 3 2 2" xfId="11241"/>
    <cellStyle name="Normal 8 2 5 3 3" xfId="5451"/>
    <cellStyle name="Normal 8 2 5 3 3 2" xfId="13171"/>
    <cellStyle name="Normal 8 2 5 3 4" xfId="7381"/>
    <cellStyle name="Normal 8 2 5 3 4 2" xfId="15101"/>
    <cellStyle name="Normal 8 2 5 3 5" xfId="9311"/>
    <cellStyle name="Normal 8 2 5 4" xfId="2467"/>
    <cellStyle name="Normal 8 2 5 4 2" xfId="10277"/>
    <cellStyle name="Normal 8 2 5 5" xfId="4487"/>
    <cellStyle name="Normal 8 2 5 5 2" xfId="12207"/>
    <cellStyle name="Normal 8 2 5 6" xfId="6417"/>
    <cellStyle name="Normal 8 2 5 6 2" xfId="14137"/>
    <cellStyle name="Normal 8 2 5 7" xfId="8347"/>
    <cellStyle name="Normal 8 2 6" xfId="606"/>
    <cellStyle name="Normal 8 2 6 2" xfId="1153"/>
    <cellStyle name="Normal 8 2 6 2 2" xfId="2140"/>
    <cellStyle name="Normal 8 2 6 2 2 2" xfId="4073"/>
    <cellStyle name="Normal 8 2 6 2 2 2 2" xfId="11883"/>
    <cellStyle name="Normal 8 2 6 2 2 3" xfId="6093"/>
    <cellStyle name="Normal 8 2 6 2 2 3 2" xfId="13813"/>
    <cellStyle name="Normal 8 2 6 2 2 4" xfId="8023"/>
    <cellStyle name="Normal 8 2 6 2 2 4 2" xfId="15743"/>
    <cellStyle name="Normal 8 2 6 2 2 5" xfId="9953"/>
    <cellStyle name="Normal 8 2 6 2 3" xfId="3110"/>
    <cellStyle name="Normal 8 2 6 2 3 2" xfId="10920"/>
    <cellStyle name="Normal 8 2 6 2 4" xfId="5130"/>
    <cellStyle name="Normal 8 2 6 2 4 2" xfId="12850"/>
    <cellStyle name="Normal 8 2 6 2 5" xfId="7060"/>
    <cellStyle name="Normal 8 2 6 2 5 2" xfId="14780"/>
    <cellStyle name="Normal 8 2 6 2 6" xfId="8990"/>
    <cellStyle name="Normal 8 2 6 3" xfId="1659"/>
    <cellStyle name="Normal 8 2 6 3 2" xfId="3592"/>
    <cellStyle name="Normal 8 2 6 3 2 2" xfId="11402"/>
    <cellStyle name="Normal 8 2 6 3 3" xfId="5612"/>
    <cellStyle name="Normal 8 2 6 3 3 2" xfId="13332"/>
    <cellStyle name="Normal 8 2 6 3 4" xfId="7542"/>
    <cellStyle name="Normal 8 2 6 3 4 2" xfId="15262"/>
    <cellStyle name="Normal 8 2 6 3 5" xfId="9472"/>
    <cellStyle name="Normal 8 2 6 4" xfId="2628"/>
    <cellStyle name="Normal 8 2 6 4 2" xfId="10438"/>
    <cellStyle name="Normal 8 2 6 5" xfId="4648"/>
    <cellStyle name="Normal 8 2 6 5 2" xfId="12368"/>
    <cellStyle name="Normal 8 2 6 6" xfId="6578"/>
    <cellStyle name="Normal 8 2 6 6 2" xfId="14298"/>
    <cellStyle name="Normal 8 2 6 7" xfId="8508"/>
    <cellStyle name="Normal 8 2 7" xfId="823"/>
    <cellStyle name="Normal 8 2 7 2" xfId="1820"/>
    <cellStyle name="Normal 8 2 7 2 2" xfId="3753"/>
    <cellStyle name="Normal 8 2 7 2 2 2" xfId="11563"/>
    <cellStyle name="Normal 8 2 7 2 3" xfId="5773"/>
    <cellStyle name="Normal 8 2 7 2 3 2" xfId="13493"/>
    <cellStyle name="Normal 8 2 7 2 4" xfId="7703"/>
    <cellStyle name="Normal 8 2 7 2 4 2" xfId="15423"/>
    <cellStyle name="Normal 8 2 7 2 5" xfId="9633"/>
    <cellStyle name="Normal 8 2 7 3" xfId="2789"/>
    <cellStyle name="Normal 8 2 7 3 2" xfId="10599"/>
    <cellStyle name="Normal 8 2 7 4" xfId="4809"/>
    <cellStyle name="Normal 8 2 7 4 2" xfId="12529"/>
    <cellStyle name="Normal 8 2 7 5" xfId="6739"/>
    <cellStyle name="Normal 8 2 7 5 2" xfId="14459"/>
    <cellStyle name="Normal 8 2 7 6" xfId="8669"/>
    <cellStyle name="Normal 8 2 8" xfId="1338"/>
    <cellStyle name="Normal 8 2 8 2" xfId="3271"/>
    <cellStyle name="Normal 8 2 8 2 2" xfId="11081"/>
    <cellStyle name="Normal 8 2 8 3" xfId="5291"/>
    <cellStyle name="Normal 8 2 8 3 2" xfId="13011"/>
    <cellStyle name="Normal 8 2 8 4" xfId="7221"/>
    <cellStyle name="Normal 8 2 8 4 2" xfId="14941"/>
    <cellStyle name="Normal 8 2 8 5" xfId="9151"/>
    <cellStyle name="Normal 8 2 9" xfId="2307"/>
    <cellStyle name="Normal 8 2 9 2" xfId="10117"/>
    <cellStyle name="Normal 8 3" xfId="249"/>
    <cellStyle name="Normal 8 3 10" xfId="6267"/>
    <cellStyle name="Normal 8 3 10 2" xfId="13987"/>
    <cellStyle name="Normal 8 3 11" xfId="8197"/>
    <cellStyle name="Normal 8 3 2" xfId="334"/>
    <cellStyle name="Normal 8 3 2 10" xfId="8237"/>
    <cellStyle name="Normal 8 3 2 2" xfId="414"/>
    <cellStyle name="Normal 8 3 2 2 2" xfId="574"/>
    <cellStyle name="Normal 8 3 2 2 2 2" xfId="1122"/>
    <cellStyle name="Normal 8 3 2 2 2 2 2" xfId="2110"/>
    <cellStyle name="Normal 8 3 2 2 2 2 2 2" xfId="4043"/>
    <cellStyle name="Normal 8 3 2 2 2 2 2 2 2" xfId="11853"/>
    <cellStyle name="Normal 8 3 2 2 2 2 2 3" xfId="6063"/>
    <cellStyle name="Normal 8 3 2 2 2 2 2 3 2" xfId="13783"/>
    <cellStyle name="Normal 8 3 2 2 2 2 2 4" xfId="7993"/>
    <cellStyle name="Normal 8 3 2 2 2 2 2 4 2" xfId="15713"/>
    <cellStyle name="Normal 8 3 2 2 2 2 2 5" xfId="9923"/>
    <cellStyle name="Normal 8 3 2 2 2 2 3" xfId="3079"/>
    <cellStyle name="Normal 8 3 2 2 2 2 3 2" xfId="10889"/>
    <cellStyle name="Normal 8 3 2 2 2 2 4" xfId="5099"/>
    <cellStyle name="Normal 8 3 2 2 2 2 4 2" xfId="12819"/>
    <cellStyle name="Normal 8 3 2 2 2 2 5" xfId="7029"/>
    <cellStyle name="Normal 8 3 2 2 2 2 5 2" xfId="14749"/>
    <cellStyle name="Normal 8 3 2 2 2 2 6" xfId="8959"/>
    <cellStyle name="Normal 8 3 2 2 2 3" xfId="1628"/>
    <cellStyle name="Normal 8 3 2 2 2 3 2" xfId="3561"/>
    <cellStyle name="Normal 8 3 2 2 2 3 2 2" xfId="11371"/>
    <cellStyle name="Normal 8 3 2 2 2 3 3" xfId="5581"/>
    <cellStyle name="Normal 8 3 2 2 2 3 3 2" xfId="13301"/>
    <cellStyle name="Normal 8 3 2 2 2 3 4" xfId="7511"/>
    <cellStyle name="Normal 8 3 2 2 2 3 4 2" xfId="15231"/>
    <cellStyle name="Normal 8 3 2 2 2 3 5" xfId="9441"/>
    <cellStyle name="Normal 8 3 2 2 2 4" xfId="2597"/>
    <cellStyle name="Normal 8 3 2 2 2 4 2" xfId="10407"/>
    <cellStyle name="Normal 8 3 2 2 2 5" xfId="4617"/>
    <cellStyle name="Normal 8 3 2 2 2 5 2" xfId="12337"/>
    <cellStyle name="Normal 8 3 2 2 2 6" xfId="6547"/>
    <cellStyle name="Normal 8 3 2 2 2 6 2" xfId="14267"/>
    <cellStyle name="Normal 8 3 2 2 2 7" xfId="8477"/>
    <cellStyle name="Normal 8 3 2 2 3" xfId="736"/>
    <cellStyle name="Normal 8 3 2 2 3 2" xfId="1283"/>
    <cellStyle name="Normal 8 3 2 2 3 2 2" xfId="2270"/>
    <cellStyle name="Normal 8 3 2 2 3 2 2 2" xfId="4203"/>
    <cellStyle name="Normal 8 3 2 2 3 2 2 2 2" xfId="12013"/>
    <cellStyle name="Normal 8 3 2 2 3 2 2 3" xfId="6223"/>
    <cellStyle name="Normal 8 3 2 2 3 2 2 3 2" xfId="13943"/>
    <cellStyle name="Normal 8 3 2 2 3 2 2 4" xfId="8153"/>
    <cellStyle name="Normal 8 3 2 2 3 2 2 4 2" xfId="15873"/>
    <cellStyle name="Normal 8 3 2 2 3 2 2 5" xfId="10083"/>
    <cellStyle name="Normal 8 3 2 2 3 2 3" xfId="3240"/>
    <cellStyle name="Normal 8 3 2 2 3 2 3 2" xfId="11050"/>
    <cellStyle name="Normal 8 3 2 2 3 2 4" xfId="5260"/>
    <cellStyle name="Normal 8 3 2 2 3 2 4 2" xfId="12980"/>
    <cellStyle name="Normal 8 3 2 2 3 2 5" xfId="7190"/>
    <cellStyle name="Normal 8 3 2 2 3 2 5 2" xfId="14910"/>
    <cellStyle name="Normal 8 3 2 2 3 2 6" xfId="9120"/>
    <cellStyle name="Normal 8 3 2 2 3 3" xfId="1789"/>
    <cellStyle name="Normal 8 3 2 2 3 3 2" xfId="3722"/>
    <cellStyle name="Normal 8 3 2 2 3 3 2 2" xfId="11532"/>
    <cellStyle name="Normal 8 3 2 2 3 3 3" xfId="5742"/>
    <cellStyle name="Normal 8 3 2 2 3 3 3 2" xfId="13462"/>
    <cellStyle name="Normal 8 3 2 2 3 3 4" xfId="7672"/>
    <cellStyle name="Normal 8 3 2 2 3 3 4 2" xfId="15392"/>
    <cellStyle name="Normal 8 3 2 2 3 3 5" xfId="9602"/>
    <cellStyle name="Normal 8 3 2 2 3 4" xfId="2758"/>
    <cellStyle name="Normal 8 3 2 2 3 4 2" xfId="10568"/>
    <cellStyle name="Normal 8 3 2 2 3 5" xfId="4778"/>
    <cellStyle name="Normal 8 3 2 2 3 5 2" xfId="12498"/>
    <cellStyle name="Normal 8 3 2 2 3 6" xfId="6708"/>
    <cellStyle name="Normal 8 3 2 2 3 6 2" xfId="14428"/>
    <cellStyle name="Normal 8 3 2 2 3 7" xfId="8638"/>
    <cellStyle name="Normal 8 3 2 2 4" xfId="962"/>
    <cellStyle name="Normal 8 3 2 2 4 2" xfId="1950"/>
    <cellStyle name="Normal 8 3 2 2 4 2 2" xfId="3883"/>
    <cellStyle name="Normal 8 3 2 2 4 2 2 2" xfId="11693"/>
    <cellStyle name="Normal 8 3 2 2 4 2 3" xfId="5903"/>
    <cellStyle name="Normal 8 3 2 2 4 2 3 2" xfId="13623"/>
    <cellStyle name="Normal 8 3 2 2 4 2 4" xfId="7833"/>
    <cellStyle name="Normal 8 3 2 2 4 2 4 2" xfId="15553"/>
    <cellStyle name="Normal 8 3 2 2 4 2 5" xfId="9763"/>
    <cellStyle name="Normal 8 3 2 2 4 3" xfId="2919"/>
    <cellStyle name="Normal 8 3 2 2 4 3 2" xfId="10729"/>
    <cellStyle name="Normal 8 3 2 2 4 4" xfId="4939"/>
    <cellStyle name="Normal 8 3 2 2 4 4 2" xfId="12659"/>
    <cellStyle name="Normal 8 3 2 2 4 5" xfId="6869"/>
    <cellStyle name="Normal 8 3 2 2 4 5 2" xfId="14589"/>
    <cellStyle name="Normal 8 3 2 2 4 6" xfId="8799"/>
    <cellStyle name="Normal 8 3 2 2 5" xfId="1468"/>
    <cellStyle name="Normal 8 3 2 2 5 2" xfId="3401"/>
    <cellStyle name="Normal 8 3 2 2 5 2 2" xfId="11211"/>
    <cellStyle name="Normal 8 3 2 2 5 3" xfId="5421"/>
    <cellStyle name="Normal 8 3 2 2 5 3 2" xfId="13141"/>
    <cellStyle name="Normal 8 3 2 2 5 4" xfId="7351"/>
    <cellStyle name="Normal 8 3 2 2 5 4 2" xfId="15071"/>
    <cellStyle name="Normal 8 3 2 2 5 5" xfId="9281"/>
    <cellStyle name="Normal 8 3 2 2 6" xfId="2437"/>
    <cellStyle name="Normal 8 3 2 2 6 2" xfId="10247"/>
    <cellStyle name="Normal 8 3 2 2 7" xfId="4457"/>
    <cellStyle name="Normal 8 3 2 2 7 2" xfId="12177"/>
    <cellStyle name="Normal 8 3 2 2 8" xfId="6387"/>
    <cellStyle name="Normal 8 3 2 2 8 2" xfId="14107"/>
    <cellStyle name="Normal 8 3 2 2 9" xfId="8317"/>
    <cellStyle name="Normal 8 3 2 3" xfId="494"/>
    <cellStyle name="Normal 8 3 2 3 2" xfId="1042"/>
    <cellStyle name="Normal 8 3 2 3 2 2" xfId="2030"/>
    <cellStyle name="Normal 8 3 2 3 2 2 2" xfId="3963"/>
    <cellStyle name="Normal 8 3 2 3 2 2 2 2" xfId="11773"/>
    <cellStyle name="Normal 8 3 2 3 2 2 3" xfId="5983"/>
    <cellStyle name="Normal 8 3 2 3 2 2 3 2" xfId="13703"/>
    <cellStyle name="Normal 8 3 2 3 2 2 4" xfId="7913"/>
    <cellStyle name="Normal 8 3 2 3 2 2 4 2" xfId="15633"/>
    <cellStyle name="Normal 8 3 2 3 2 2 5" xfId="9843"/>
    <cellStyle name="Normal 8 3 2 3 2 3" xfId="2999"/>
    <cellStyle name="Normal 8 3 2 3 2 3 2" xfId="10809"/>
    <cellStyle name="Normal 8 3 2 3 2 4" xfId="5019"/>
    <cellStyle name="Normal 8 3 2 3 2 4 2" xfId="12739"/>
    <cellStyle name="Normal 8 3 2 3 2 5" xfId="6949"/>
    <cellStyle name="Normal 8 3 2 3 2 5 2" xfId="14669"/>
    <cellStyle name="Normal 8 3 2 3 2 6" xfId="8879"/>
    <cellStyle name="Normal 8 3 2 3 3" xfId="1548"/>
    <cellStyle name="Normal 8 3 2 3 3 2" xfId="3481"/>
    <cellStyle name="Normal 8 3 2 3 3 2 2" xfId="11291"/>
    <cellStyle name="Normal 8 3 2 3 3 3" xfId="5501"/>
    <cellStyle name="Normal 8 3 2 3 3 3 2" xfId="13221"/>
    <cellStyle name="Normal 8 3 2 3 3 4" xfId="7431"/>
    <cellStyle name="Normal 8 3 2 3 3 4 2" xfId="15151"/>
    <cellStyle name="Normal 8 3 2 3 3 5" xfId="9361"/>
    <cellStyle name="Normal 8 3 2 3 4" xfId="2517"/>
    <cellStyle name="Normal 8 3 2 3 4 2" xfId="10327"/>
    <cellStyle name="Normal 8 3 2 3 5" xfId="4537"/>
    <cellStyle name="Normal 8 3 2 3 5 2" xfId="12257"/>
    <cellStyle name="Normal 8 3 2 3 6" xfId="6467"/>
    <cellStyle name="Normal 8 3 2 3 6 2" xfId="14187"/>
    <cellStyle name="Normal 8 3 2 3 7" xfId="8397"/>
    <cellStyle name="Normal 8 3 2 4" xfId="656"/>
    <cellStyle name="Normal 8 3 2 4 2" xfId="1203"/>
    <cellStyle name="Normal 8 3 2 4 2 2" xfId="2190"/>
    <cellStyle name="Normal 8 3 2 4 2 2 2" xfId="4123"/>
    <cellStyle name="Normal 8 3 2 4 2 2 2 2" xfId="11933"/>
    <cellStyle name="Normal 8 3 2 4 2 2 3" xfId="6143"/>
    <cellStyle name="Normal 8 3 2 4 2 2 3 2" xfId="13863"/>
    <cellStyle name="Normal 8 3 2 4 2 2 4" xfId="8073"/>
    <cellStyle name="Normal 8 3 2 4 2 2 4 2" xfId="15793"/>
    <cellStyle name="Normal 8 3 2 4 2 2 5" xfId="10003"/>
    <cellStyle name="Normal 8 3 2 4 2 3" xfId="3160"/>
    <cellStyle name="Normal 8 3 2 4 2 3 2" xfId="10970"/>
    <cellStyle name="Normal 8 3 2 4 2 4" xfId="5180"/>
    <cellStyle name="Normal 8 3 2 4 2 4 2" xfId="12900"/>
    <cellStyle name="Normal 8 3 2 4 2 5" xfId="7110"/>
    <cellStyle name="Normal 8 3 2 4 2 5 2" xfId="14830"/>
    <cellStyle name="Normal 8 3 2 4 2 6" xfId="9040"/>
    <cellStyle name="Normal 8 3 2 4 3" xfId="1709"/>
    <cellStyle name="Normal 8 3 2 4 3 2" xfId="3642"/>
    <cellStyle name="Normal 8 3 2 4 3 2 2" xfId="11452"/>
    <cellStyle name="Normal 8 3 2 4 3 3" xfId="5662"/>
    <cellStyle name="Normal 8 3 2 4 3 3 2" xfId="13382"/>
    <cellStyle name="Normal 8 3 2 4 3 4" xfId="7592"/>
    <cellStyle name="Normal 8 3 2 4 3 4 2" xfId="15312"/>
    <cellStyle name="Normal 8 3 2 4 3 5" xfId="9522"/>
    <cellStyle name="Normal 8 3 2 4 4" xfId="2678"/>
    <cellStyle name="Normal 8 3 2 4 4 2" xfId="10488"/>
    <cellStyle name="Normal 8 3 2 4 5" xfId="4698"/>
    <cellStyle name="Normal 8 3 2 4 5 2" xfId="12418"/>
    <cellStyle name="Normal 8 3 2 4 6" xfId="6628"/>
    <cellStyle name="Normal 8 3 2 4 6 2" xfId="14348"/>
    <cellStyle name="Normal 8 3 2 4 7" xfId="8558"/>
    <cellStyle name="Normal 8 3 2 5" xfId="882"/>
    <cellStyle name="Normal 8 3 2 5 2" xfId="1870"/>
    <cellStyle name="Normal 8 3 2 5 2 2" xfId="3803"/>
    <cellStyle name="Normal 8 3 2 5 2 2 2" xfId="11613"/>
    <cellStyle name="Normal 8 3 2 5 2 3" xfId="5823"/>
    <cellStyle name="Normal 8 3 2 5 2 3 2" xfId="13543"/>
    <cellStyle name="Normal 8 3 2 5 2 4" xfId="7753"/>
    <cellStyle name="Normal 8 3 2 5 2 4 2" xfId="15473"/>
    <cellStyle name="Normal 8 3 2 5 2 5" xfId="9683"/>
    <cellStyle name="Normal 8 3 2 5 3" xfId="2839"/>
    <cellStyle name="Normal 8 3 2 5 3 2" xfId="10649"/>
    <cellStyle name="Normal 8 3 2 5 4" xfId="4859"/>
    <cellStyle name="Normal 8 3 2 5 4 2" xfId="12579"/>
    <cellStyle name="Normal 8 3 2 5 5" xfId="6789"/>
    <cellStyle name="Normal 8 3 2 5 5 2" xfId="14509"/>
    <cellStyle name="Normal 8 3 2 5 6" xfId="8719"/>
    <cellStyle name="Normal 8 3 2 6" xfId="1388"/>
    <cellStyle name="Normal 8 3 2 6 2" xfId="3321"/>
    <cellStyle name="Normal 8 3 2 6 2 2" xfId="11131"/>
    <cellStyle name="Normal 8 3 2 6 3" xfId="5341"/>
    <cellStyle name="Normal 8 3 2 6 3 2" xfId="13061"/>
    <cellStyle name="Normal 8 3 2 6 4" xfId="7271"/>
    <cellStyle name="Normal 8 3 2 6 4 2" xfId="14991"/>
    <cellStyle name="Normal 8 3 2 6 5" xfId="9201"/>
    <cellStyle name="Normal 8 3 2 7" xfId="2357"/>
    <cellStyle name="Normal 8 3 2 7 2" xfId="10167"/>
    <cellStyle name="Normal 8 3 2 8" xfId="4377"/>
    <cellStyle name="Normal 8 3 2 8 2" xfId="12097"/>
    <cellStyle name="Normal 8 3 2 9" xfId="6307"/>
    <cellStyle name="Normal 8 3 2 9 2" xfId="14027"/>
    <cellStyle name="Normal 8 3 3" xfId="374"/>
    <cellStyle name="Normal 8 3 3 2" xfId="534"/>
    <cellStyle name="Normal 8 3 3 2 2" xfId="1082"/>
    <cellStyle name="Normal 8 3 3 2 2 2" xfId="2070"/>
    <cellStyle name="Normal 8 3 3 2 2 2 2" xfId="4003"/>
    <cellStyle name="Normal 8 3 3 2 2 2 2 2" xfId="11813"/>
    <cellStyle name="Normal 8 3 3 2 2 2 3" xfId="6023"/>
    <cellStyle name="Normal 8 3 3 2 2 2 3 2" xfId="13743"/>
    <cellStyle name="Normal 8 3 3 2 2 2 4" xfId="7953"/>
    <cellStyle name="Normal 8 3 3 2 2 2 4 2" xfId="15673"/>
    <cellStyle name="Normal 8 3 3 2 2 2 5" xfId="9883"/>
    <cellStyle name="Normal 8 3 3 2 2 3" xfId="3039"/>
    <cellStyle name="Normal 8 3 3 2 2 3 2" xfId="10849"/>
    <cellStyle name="Normal 8 3 3 2 2 4" xfId="5059"/>
    <cellStyle name="Normal 8 3 3 2 2 4 2" xfId="12779"/>
    <cellStyle name="Normal 8 3 3 2 2 5" xfId="6989"/>
    <cellStyle name="Normal 8 3 3 2 2 5 2" xfId="14709"/>
    <cellStyle name="Normal 8 3 3 2 2 6" xfId="8919"/>
    <cellStyle name="Normal 8 3 3 2 3" xfId="1588"/>
    <cellStyle name="Normal 8 3 3 2 3 2" xfId="3521"/>
    <cellStyle name="Normal 8 3 3 2 3 2 2" xfId="11331"/>
    <cellStyle name="Normal 8 3 3 2 3 3" xfId="5541"/>
    <cellStyle name="Normal 8 3 3 2 3 3 2" xfId="13261"/>
    <cellStyle name="Normal 8 3 3 2 3 4" xfId="7471"/>
    <cellStyle name="Normal 8 3 3 2 3 4 2" xfId="15191"/>
    <cellStyle name="Normal 8 3 3 2 3 5" xfId="9401"/>
    <cellStyle name="Normal 8 3 3 2 4" xfId="2557"/>
    <cellStyle name="Normal 8 3 3 2 4 2" xfId="10367"/>
    <cellStyle name="Normal 8 3 3 2 5" xfId="4577"/>
    <cellStyle name="Normal 8 3 3 2 5 2" xfId="12297"/>
    <cellStyle name="Normal 8 3 3 2 6" xfId="6507"/>
    <cellStyle name="Normal 8 3 3 2 6 2" xfId="14227"/>
    <cellStyle name="Normal 8 3 3 2 7" xfId="8437"/>
    <cellStyle name="Normal 8 3 3 3" xfId="696"/>
    <cellStyle name="Normal 8 3 3 3 2" xfId="1243"/>
    <cellStyle name="Normal 8 3 3 3 2 2" xfId="2230"/>
    <cellStyle name="Normal 8 3 3 3 2 2 2" xfId="4163"/>
    <cellStyle name="Normal 8 3 3 3 2 2 2 2" xfId="11973"/>
    <cellStyle name="Normal 8 3 3 3 2 2 3" xfId="6183"/>
    <cellStyle name="Normal 8 3 3 3 2 2 3 2" xfId="13903"/>
    <cellStyle name="Normal 8 3 3 3 2 2 4" xfId="8113"/>
    <cellStyle name="Normal 8 3 3 3 2 2 4 2" xfId="15833"/>
    <cellStyle name="Normal 8 3 3 3 2 2 5" xfId="10043"/>
    <cellStyle name="Normal 8 3 3 3 2 3" xfId="3200"/>
    <cellStyle name="Normal 8 3 3 3 2 3 2" xfId="11010"/>
    <cellStyle name="Normal 8 3 3 3 2 4" xfId="5220"/>
    <cellStyle name="Normal 8 3 3 3 2 4 2" xfId="12940"/>
    <cellStyle name="Normal 8 3 3 3 2 5" xfId="7150"/>
    <cellStyle name="Normal 8 3 3 3 2 5 2" xfId="14870"/>
    <cellStyle name="Normal 8 3 3 3 2 6" xfId="9080"/>
    <cellStyle name="Normal 8 3 3 3 3" xfId="1749"/>
    <cellStyle name="Normal 8 3 3 3 3 2" xfId="3682"/>
    <cellStyle name="Normal 8 3 3 3 3 2 2" xfId="11492"/>
    <cellStyle name="Normal 8 3 3 3 3 3" xfId="5702"/>
    <cellStyle name="Normal 8 3 3 3 3 3 2" xfId="13422"/>
    <cellStyle name="Normal 8 3 3 3 3 4" xfId="7632"/>
    <cellStyle name="Normal 8 3 3 3 3 4 2" xfId="15352"/>
    <cellStyle name="Normal 8 3 3 3 3 5" xfId="9562"/>
    <cellStyle name="Normal 8 3 3 3 4" xfId="2718"/>
    <cellStyle name="Normal 8 3 3 3 4 2" xfId="10528"/>
    <cellStyle name="Normal 8 3 3 3 5" xfId="4738"/>
    <cellStyle name="Normal 8 3 3 3 5 2" xfId="12458"/>
    <cellStyle name="Normal 8 3 3 3 6" xfId="6668"/>
    <cellStyle name="Normal 8 3 3 3 6 2" xfId="14388"/>
    <cellStyle name="Normal 8 3 3 3 7" xfId="8598"/>
    <cellStyle name="Normal 8 3 3 4" xfId="922"/>
    <cellStyle name="Normal 8 3 3 4 2" xfId="1910"/>
    <cellStyle name="Normal 8 3 3 4 2 2" xfId="3843"/>
    <cellStyle name="Normal 8 3 3 4 2 2 2" xfId="11653"/>
    <cellStyle name="Normal 8 3 3 4 2 3" xfId="5863"/>
    <cellStyle name="Normal 8 3 3 4 2 3 2" xfId="13583"/>
    <cellStyle name="Normal 8 3 3 4 2 4" xfId="7793"/>
    <cellStyle name="Normal 8 3 3 4 2 4 2" xfId="15513"/>
    <cellStyle name="Normal 8 3 3 4 2 5" xfId="9723"/>
    <cellStyle name="Normal 8 3 3 4 3" xfId="2879"/>
    <cellStyle name="Normal 8 3 3 4 3 2" xfId="10689"/>
    <cellStyle name="Normal 8 3 3 4 4" xfId="4899"/>
    <cellStyle name="Normal 8 3 3 4 4 2" xfId="12619"/>
    <cellStyle name="Normal 8 3 3 4 5" xfId="6829"/>
    <cellStyle name="Normal 8 3 3 4 5 2" xfId="14549"/>
    <cellStyle name="Normal 8 3 3 4 6" xfId="8759"/>
    <cellStyle name="Normal 8 3 3 5" xfId="1428"/>
    <cellStyle name="Normal 8 3 3 5 2" xfId="3361"/>
    <cellStyle name="Normal 8 3 3 5 2 2" xfId="11171"/>
    <cellStyle name="Normal 8 3 3 5 3" xfId="5381"/>
    <cellStyle name="Normal 8 3 3 5 3 2" xfId="13101"/>
    <cellStyle name="Normal 8 3 3 5 4" xfId="7311"/>
    <cellStyle name="Normal 8 3 3 5 4 2" xfId="15031"/>
    <cellStyle name="Normal 8 3 3 5 5" xfId="9241"/>
    <cellStyle name="Normal 8 3 3 6" xfId="2397"/>
    <cellStyle name="Normal 8 3 3 6 2" xfId="10207"/>
    <cellStyle name="Normal 8 3 3 7" xfId="4417"/>
    <cellStyle name="Normal 8 3 3 7 2" xfId="12137"/>
    <cellStyle name="Normal 8 3 3 8" xfId="6347"/>
    <cellStyle name="Normal 8 3 3 8 2" xfId="14067"/>
    <cellStyle name="Normal 8 3 3 9" xfId="8277"/>
    <cellStyle name="Normal 8 3 4" xfId="454"/>
    <cellStyle name="Normal 8 3 4 2" xfId="1002"/>
    <cellStyle name="Normal 8 3 4 2 2" xfId="1990"/>
    <cellStyle name="Normal 8 3 4 2 2 2" xfId="3923"/>
    <cellStyle name="Normal 8 3 4 2 2 2 2" xfId="11733"/>
    <cellStyle name="Normal 8 3 4 2 2 3" xfId="5943"/>
    <cellStyle name="Normal 8 3 4 2 2 3 2" xfId="13663"/>
    <cellStyle name="Normal 8 3 4 2 2 4" xfId="7873"/>
    <cellStyle name="Normal 8 3 4 2 2 4 2" xfId="15593"/>
    <cellStyle name="Normal 8 3 4 2 2 5" xfId="9803"/>
    <cellStyle name="Normal 8 3 4 2 3" xfId="2959"/>
    <cellStyle name="Normal 8 3 4 2 3 2" xfId="10769"/>
    <cellStyle name="Normal 8 3 4 2 4" xfId="4979"/>
    <cellStyle name="Normal 8 3 4 2 4 2" xfId="12699"/>
    <cellStyle name="Normal 8 3 4 2 5" xfId="6909"/>
    <cellStyle name="Normal 8 3 4 2 5 2" xfId="14629"/>
    <cellStyle name="Normal 8 3 4 2 6" xfId="8839"/>
    <cellStyle name="Normal 8 3 4 3" xfId="1508"/>
    <cellStyle name="Normal 8 3 4 3 2" xfId="3441"/>
    <cellStyle name="Normal 8 3 4 3 2 2" xfId="11251"/>
    <cellStyle name="Normal 8 3 4 3 3" xfId="5461"/>
    <cellStyle name="Normal 8 3 4 3 3 2" xfId="13181"/>
    <cellStyle name="Normal 8 3 4 3 4" xfId="7391"/>
    <cellStyle name="Normal 8 3 4 3 4 2" xfId="15111"/>
    <cellStyle name="Normal 8 3 4 3 5" xfId="9321"/>
    <cellStyle name="Normal 8 3 4 4" xfId="2477"/>
    <cellStyle name="Normal 8 3 4 4 2" xfId="10287"/>
    <cellStyle name="Normal 8 3 4 5" xfId="4497"/>
    <cellStyle name="Normal 8 3 4 5 2" xfId="12217"/>
    <cellStyle name="Normal 8 3 4 6" xfId="6427"/>
    <cellStyle name="Normal 8 3 4 6 2" xfId="14147"/>
    <cellStyle name="Normal 8 3 4 7" xfId="8357"/>
    <cellStyle name="Normal 8 3 5" xfId="616"/>
    <cellStyle name="Normal 8 3 5 2" xfId="1163"/>
    <cellStyle name="Normal 8 3 5 2 2" xfId="2150"/>
    <cellStyle name="Normal 8 3 5 2 2 2" xfId="4083"/>
    <cellStyle name="Normal 8 3 5 2 2 2 2" xfId="11893"/>
    <cellStyle name="Normal 8 3 5 2 2 3" xfId="6103"/>
    <cellStyle name="Normal 8 3 5 2 2 3 2" xfId="13823"/>
    <cellStyle name="Normal 8 3 5 2 2 4" xfId="8033"/>
    <cellStyle name="Normal 8 3 5 2 2 4 2" xfId="15753"/>
    <cellStyle name="Normal 8 3 5 2 2 5" xfId="9963"/>
    <cellStyle name="Normal 8 3 5 2 3" xfId="3120"/>
    <cellStyle name="Normal 8 3 5 2 3 2" xfId="10930"/>
    <cellStyle name="Normal 8 3 5 2 4" xfId="5140"/>
    <cellStyle name="Normal 8 3 5 2 4 2" xfId="12860"/>
    <cellStyle name="Normal 8 3 5 2 5" xfId="7070"/>
    <cellStyle name="Normal 8 3 5 2 5 2" xfId="14790"/>
    <cellStyle name="Normal 8 3 5 2 6" xfId="9000"/>
    <cellStyle name="Normal 8 3 5 3" xfId="1669"/>
    <cellStyle name="Normal 8 3 5 3 2" xfId="3602"/>
    <cellStyle name="Normal 8 3 5 3 2 2" xfId="11412"/>
    <cellStyle name="Normal 8 3 5 3 3" xfId="5622"/>
    <cellStyle name="Normal 8 3 5 3 3 2" xfId="13342"/>
    <cellStyle name="Normal 8 3 5 3 4" xfId="7552"/>
    <cellStyle name="Normal 8 3 5 3 4 2" xfId="15272"/>
    <cellStyle name="Normal 8 3 5 3 5" xfId="9482"/>
    <cellStyle name="Normal 8 3 5 4" xfId="2638"/>
    <cellStyle name="Normal 8 3 5 4 2" xfId="10448"/>
    <cellStyle name="Normal 8 3 5 5" xfId="4658"/>
    <cellStyle name="Normal 8 3 5 5 2" xfId="12378"/>
    <cellStyle name="Normal 8 3 5 6" xfId="6588"/>
    <cellStyle name="Normal 8 3 5 6 2" xfId="14308"/>
    <cellStyle name="Normal 8 3 5 7" xfId="8518"/>
    <cellStyle name="Normal 8 3 6" xfId="834"/>
    <cellStyle name="Normal 8 3 6 2" xfId="1830"/>
    <cellStyle name="Normal 8 3 6 2 2" xfId="3763"/>
    <cellStyle name="Normal 8 3 6 2 2 2" xfId="11573"/>
    <cellStyle name="Normal 8 3 6 2 3" xfId="5783"/>
    <cellStyle name="Normal 8 3 6 2 3 2" xfId="13503"/>
    <cellStyle name="Normal 8 3 6 2 4" xfId="7713"/>
    <cellStyle name="Normal 8 3 6 2 4 2" xfId="15433"/>
    <cellStyle name="Normal 8 3 6 2 5" xfId="9643"/>
    <cellStyle name="Normal 8 3 6 3" xfId="2799"/>
    <cellStyle name="Normal 8 3 6 3 2" xfId="10609"/>
    <cellStyle name="Normal 8 3 6 4" xfId="4819"/>
    <cellStyle name="Normal 8 3 6 4 2" xfId="12539"/>
    <cellStyle name="Normal 8 3 6 5" xfId="6749"/>
    <cellStyle name="Normal 8 3 6 5 2" xfId="14469"/>
    <cellStyle name="Normal 8 3 6 6" xfId="8679"/>
    <cellStyle name="Normal 8 3 7" xfId="1348"/>
    <cellStyle name="Normal 8 3 7 2" xfId="3281"/>
    <cellStyle name="Normal 8 3 7 2 2" xfId="11091"/>
    <cellStyle name="Normal 8 3 7 3" xfId="5301"/>
    <cellStyle name="Normal 8 3 7 3 2" xfId="13021"/>
    <cellStyle name="Normal 8 3 7 4" xfId="7231"/>
    <cellStyle name="Normal 8 3 7 4 2" xfId="14951"/>
    <cellStyle name="Normal 8 3 7 5" xfId="9161"/>
    <cellStyle name="Normal 8 3 8" xfId="2317"/>
    <cellStyle name="Normal 8 3 8 2" xfId="10127"/>
    <cellStyle name="Normal 8 3 9" xfId="4337"/>
    <cellStyle name="Normal 8 3 9 2" xfId="12057"/>
    <cellStyle name="Normal 8 4" xfId="314"/>
    <cellStyle name="Normal 8 4 10" xfId="8217"/>
    <cellStyle name="Normal 8 4 2" xfId="394"/>
    <cellStyle name="Normal 8 4 2 2" xfId="554"/>
    <cellStyle name="Normal 8 4 2 2 2" xfId="1102"/>
    <cellStyle name="Normal 8 4 2 2 2 2" xfId="2090"/>
    <cellStyle name="Normal 8 4 2 2 2 2 2" xfId="4023"/>
    <cellStyle name="Normal 8 4 2 2 2 2 2 2" xfId="11833"/>
    <cellStyle name="Normal 8 4 2 2 2 2 3" xfId="6043"/>
    <cellStyle name="Normal 8 4 2 2 2 2 3 2" xfId="13763"/>
    <cellStyle name="Normal 8 4 2 2 2 2 4" xfId="7973"/>
    <cellStyle name="Normal 8 4 2 2 2 2 4 2" xfId="15693"/>
    <cellStyle name="Normal 8 4 2 2 2 2 5" xfId="9903"/>
    <cellStyle name="Normal 8 4 2 2 2 3" xfId="3059"/>
    <cellStyle name="Normal 8 4 2 2 2 3 2" xfId="10869"/>
    <cellStyle name="Normal 8 4 2 2 2 4" xfId="5079"/>
    <cellStyle name="Normal 8 4 2 2 2 4 2" xfId="12799"/>
    <cellStyle name="Normal 8 4 2 2 2 5" xfId="7009"/>
    <cellStyle name="Normal 8 4 2 2 2 5 2" xfId="14729"/>
    <cellStyle name="Normal 8 4 2 2 2 6" xfId="8939"/>
    <cellStyle name="Normal 8 4 2 2 3" xfId="1608"/>
    <cellStyle name="Normal 8 4 2 2 3 2" xfId="3541"/>
    <cellStyle name="Normal 8 4 2 2 3 2 2" xfId="11351"/>
    <cellStyle name="Normal 8 4 2 2 3 3" xfId="5561"/>
    <cellStyle name="Normal 8 4 2 2 3 3 2" xfId="13281"/>
    <cellStyle name="Normal 8 4 2 2 3 4" xfId="7491"/>
    <cellStyle name="Normal 8 4 2 2 3 4 2" xfId="15211"/>
    <cellStyle name="Normal 8 4 2 2 3 5" xfId="9421"/>
    <cellStyle name="Normal 8 4 2 2 4" xfId="2577"/>
    <cellStyle name="Normal 8 4 2 2 4 2" xfId="10387"/>
    <cellStyle name="Normal 8 4 2 2 5" xfId="4597"/>
    <cellStyle name="Normal 8 4 2 2 5 2" xfId="12317"/>
    <cellStyle name="Normal 8 4 2 2 6" xfId="6527"/>
    <cellStyle name="Normal 8 4 2 2 6 2" xfId="14247"/>
    <cellStyle name="Normal 8 4 2 2 7" xfId="8457"/>
    <cellStyle name="Normal 8 4 2 3" xfId="716"/>
    <cellStyle name="Normal 8 4 2 3 2" xfId="1263"/>
    <cellStyle name="Normal 8 4 2 3 2 2" xfId="2250"/>
    <cellStyle name="Normal 8 4 2 3 2 2 2" xfId="4183"/>
    <cellStyle name="Normal 8 4 2 3 2 2 2 2" xfId="11993"/>
    <cellStyle name="Normal 8 4 2 3 2 2 3" xfId="6203"/>
    <cellStyle name="Normal 8 4 2 3 2 2 3 2" xfId="13923"/>
    <cellStyle name="Normal 8 4 2 3 2 2 4" xfId="8133"/>
    <cellStyle name="Normal 8 4 2 3 2 2 4 2" xfId="15853"/>
    <cellStyle name="Normal 8 4 2 3 2 2 5" xfId="10063"/>
    <cellStyle name="Normal 8 4 2 3 2 3" xfId="3220"/>
    <cellStyle name="Normal 8 4 2 3 2 3 2" xfId="11030"/>
    <cellStyle name="Normal 8 4 2 3 2 4" xfId="5240"/>
    <cellStyle name="Normal 8 4 2 3 2 4 2" xfId="12960"/>
    <cellStyle name="Normal 8 4 2 3 2 5" xfId="7170"/>
    <cellStyle name="Normal 8 4 2 3 2 5 2" xfId="14890"/>
    <cellStyle name="Normal 8 4 2 3 2 6" xfId="9100"/>
    <cellStyle name="Normal 8 4 2 3 3" xfId="1769"/>
    <cellStyle name="Normal 8 4 2 3 3 2" xfId="3702"/>
    <cellStyle name="Normal 8 4 2 3 3 2 2" xfId="11512"/>
    <cellStyle name="Normal 8 4 2 3 3 3" xfId="5722"/>
    <cellStyle name="Normal 8 4 2 3 3 3 2" xfId="13442"/>
    <cellStyle name="Normal 8 4 2 3 3 4" xfId="7652"/>
    <cellStyle name="Normal 8 4 2 3 3 4 2" xfId="15372"/>
    <cellStyle name="Normal 8 4 2 3 3 5" xfId="9582"/>
    <cellStyle name="Normal 8 4 2 3 4" xfId="2738"/>
    <cellStyle name="Normal 8 4 2 3 4 2" xfId="10548"/>
    <cellStyle name="Normal 8 4 2 3 5" xfId="4758"/>
    <cellStyle name="Normal 8 4 2 3 5 2" xfId="12478"/>
    <cellStyle name="Normal 8 4 2 3 6" xfId="6688"/>
    <cellStyle name="Normal 8 4 2 3 6 2" xfId="14408"/>
    <cellStyle name="Normal 8 4 2 3 7" xfId="8618"/>
    <cellStyle name="Normal 8 4 2 4" xfId="942"/>
    <cellStyle name="Normal 8 4 2 4 2" xfId="1930"/>
    <cellStyle name="Normal 8 4 2 4 2 2" xfId="3863"/>
    <cellStyle name="Normal 8 4 2 4 2 2 2" xfId="11673"/>
    <cellStyle name="Normal 8 4 2 4 2 3" xfId="5883"/>
    <cellStyle name="Normal 8 4 2 4 2 3 2" xfId="13603"/>
    <cellStyle name="Normal 8 4 2 4 2 4" xfId="7813"/>
    <cellStyle name="Normal 8 4 2 4 2 4 2" xfId="15533"/>
    <cellStyle name="Normal 8 4 2 4 2 5" xfId="9743"/>
    <cellStyle name="Normal 8 4 2 4 3" xfId="2899"/>
    <cellStyle name="Normal 8 4 2 4 3 2" xfId="10709"/>
    <cellStyle name="Normal 8 4 2 4 4" xfId="4919"/>
    <cellStyle name="Normal 8 4 2 4 4 2" xfId="12639"/>
    <cellStyle name="Normal 8 4 2 4 5" xfId="6849"/>
    <cellStyle name="Normal 8 4 2 4 5 2" xfId="14569"/>
    <cellStyle name="Normal 8 4 2 4 6" xfId="8779"/>
    <cellStyle name="Normal 8 4 2 5" xfId="1448"/>
    <cellStyle name="Normal 8 4 2 5 2" xfId="3381"/>
    <cellStyle name="Normal 8 4 2 5 2 2" xfId="11191"/>
    <cellStyle name="Normal 8 4 2 5 3" xfId="5401"/>
    <cellStyle name="Normal 8 4 2 5 3 2" xfId="13121"/>
    <cellStyle name="Normal 8 4 2 5 4" xfId="7331"/>
    <cellStyle name="Normal 8 4 2 5 4 2" xfId="15051"/>
    <cellStyle name="Normal 8 4 2 5 5" xfId="9261"/>
    <cellStyle name="Normal 8 4 2 6" xfId="2417"/>
    <cellStyle name="Normal 8 4 2 6 2" xfId="10227"/>
    <cellStyle name="Normal 8 4 2 7" xfId="4437"/>
    <cellStyle name="Normal 8 4 2 7 2" xfId="12157"/>
    <cellStyle name="Normal 8 4 2 8" xfId="6367"/>
    <cellStyle name="Normal 8 4 2 8 2" xfId="14087"/>
    <cellStyle name="Normal 8 4 2 9" xfId="8297"/>
    <cellStyle name="Normal 8 4 3" xfId="474"/>
    <cellStyle name="Normal 8 4 3 2" xfId="1022"/>
    <cellStyle name="Normal 8 4 3 2 2" xfId="2010"/>
    <cellStyle name="Normal 8 4 3 2 2 2" xfId="3943"/>
    <cellStyle name="Normal 8 4 3 2 2 2 2" xfId="11753"/>
    <cellStyle name="Normal 8 4 3 2 2 3" xfId="5963"/>
    <cellStyle name="Normal 8 4 3 2 2 3 2" xfId="13683"/>
    <cellStyle name="Normal 8 4 3 2 2 4" xfId="7893"/>
    <cellStyle name="Normal 8 4 3 2 2 4 2" xfId="15613"/>
    <cellStyle name="Normal 8 4 3 2 2 5" xfId="9823"/>
    <cellStyle name="Normal 8 4 3 2 3" xfId="2979"/>
    <cellStyle name="Normal 8 4 3 2 3 2" xfId="10789"/>
    <cellStyle name="Normal 8 4 3 2 4" xfId="4999"/>
    <cellStyle name="Normal 8 4 3 2 4 2" xfId="12719"/>
    <cellStyle name="Normal 8 4 3 2 5" xfId="6929"/>
    <cellStyle name="Normal 8 4 3 2 5 2" xfId="14649"/>
    <cellStyle name="Normal 8 4 3 2 6" xfId="8859"/>
    <cellStyle name="Normal 8 4 3 3" xfId="1528"/>
    <cellStyle name="Normal 8 4 3 3 2" xfId="3461"/>
    <cellStyle name="Normal 8 4 3 3 2 2" xfId="11271"/>
    <cellStyle name="Normal 8 4 3 3 3" xfId="5481"/>
    <cellStyle name="Normal 8 4 3 3 3 2" xfId="13201"/>
    <cellStyle name="Normal 8 4 3 3 4" xfId="7411"/>
    <cellStyle name="Normal 8 4 3 3 4 2" xfId="15131"/>
    <cellStyle name="Normal 8 4 3 3 5" xfId="9341"/>
    <cellStyle name="Normal 8 4 3 4" xfId="2497"/>
    <cellStyle name="Normal 8 4 3 4 2" xfId="10307"/>
    <cellStyle name="Normal 8 4 3 5" xfId="4517"/>
    <cellStyle name="Normal 8 4 3 5 2" xfId="12237"/>
    <cellStyle name="Normal 8 4 3 6" xfId="6447"/>
    <cellStyle name="Normal 8 4 3 6 2" xfId="14167"/>
    <cellStyle name="Normal 8 4 3 7" xfId="8377"/>
    <cellStyle name="Normal 8 4 4" xfId="636"/>
    <cellStyle name="Normal 8 4 4 2" xfId="1183"/>
    <cellStyle name="Normal 8 4 4 2 2" xfId="2170"/>
    <cellStyle name="Normal 8 4 4 2 2 2" xfId="4103"/>
    <cellStyle name="Normal 8 4 4 2 2 2 2" xfId="11913"/>
    <cellStyle name="Normal 8 4 4 2 2 3" xfId="6123"/>
    <cellStyle name="Normal 8 4 4 2 2 3 2" xfId="13843"/>
    <cellStyle name="Normal 8 4 4 2 2 4" xfId="8053"/>
    <cellStyle name="Normal 8 4 4 2 2 4 2" xfId="15773"/>
    <cellStyle name="Normal 8 4 4 2 2 5" xfId="9983"/>
    <cellStyle name="Normal 8 4 4 2 3" xfId="3140"/>
    <cellStyle name="Normal 8 4 4 2 3 2" xfId="10950"/>
    <cellStyle name="Normal 8 4 4 2 4" xfId="5160"/>
    <cellStyle name="Normal 8 4 4 2 4 2" xfId="12880"/>
    <cellStyle name="Normal 8 4 4 2 5" xfId="7090"/>
    <cellStyle name="Normal 8 4 4 2 5 2" xfId="14810"/>
    <cellStyle name="Normal 8 4 4 2 6" xfId="9020"/>
    <cellStyle name="Normal 8 4 4 3" xfId="1689"/>
    <cellStyle name="Normal 8 4 4 3 2" xfId="3622"/>
    <cellStyle name="Normal 8 4 4 3 2 2" xfId="11432"/>
    <cellStyle name="Normal 8 4 4 3 3" xfId="5642"/>
    <cellStyle name="Normal 8 4 4 3 3 2" xfId="13362"/>
    <cellStyle name="Normal 8 4 4 3 4" xfId="7572"/>
    <cellStyle name="Normal 8 4 4 3 4 2" xfId="15292"/>
    <cellStyle name="Normal 8 4 4 3 5" xfId="9502"/>
    <cellStyle name="Normal 8 4 4 4" xfId="2658"/>
    <cellStyle name="Normal 8 4 4 4 2" xfId="10468"/>
    <cellStyle name="Normal 8 4 4 5" xfId="4678"/>
    <cellStyle name="Normal 8 4 4 5 2" xfId="12398"/>
    <cellStyle name="Normal 8 4 4 6" xfId="6608"/>
    <cellStyle name="Normal 8 4 4 6 2" xfId="14328"/>
    <cellStyle name="Normal 8 4 4 7" xfId="8538"/>
    <cellStyle name="Normal 8 4 5" xfId="862"/>
    <cellStyle name="Normal 8 4 5 2" xfId="1850"/>
    <cellStyle name="Normal 8 4 5 2 2" xfId="3783"/>
    <cellStyle name="Normal 8 4 5 2 2 2" xfId="11593"/>
    <cellStyle name="Normal 8 4 5 2 3" xfId="5803"/>
    <cellStyle name="Normal 8 4 5 2 3 2" xfId="13523"/>
    <cellStyle name="Normal 8 4 5 2 4" xfId="7733"/>
    <cellStyle name="Normal 8 4 5 2 4 2" xfId="15453"/>
    <cellStyle name="Normal 8 4 5 2 5" xfId="9663"/>
    <cellStyle name="Normal 8 4 5 3" xfId="2819"/>
    <cellStyle name="Normal 8 4 5 3 2" xfId="10629"/>
    <cellStyle name="Normal 8 4 5 4" xfId="4839"/>
    <cellStyle name="Normal 8 4 5 4 2" xfId="12559"/>
    <cellStyle name="Normal 8 4 5 5" xfId="6769"/>
    <cellStyle name="Normal 8 4 5 5 2" xfId="14489"/>
    <cellStyle name="Normal 8 4 5 6" xfId="8699"/>
    <cellStyle name="Normal 8 4 6" xfId="1368"/>
    <cellStyle name="Normal 8 4 6 2" xfId="3301"/>
    <cellStyle name="Normal 8 4 6 2 2" xfId="11111"/>
    <cellStyle name="Normal 8 4 6 3" xfId="5321"/>
    <cellStyle name="Normal 8 4 6 3 2" xfId="13041"/>
    <cellStyle name="Normal 8 4 6 4" xfId="7251"/>
    <cellStyle name="Normal 8 4 6 4 2" xfId="14971"/>
    <cellStyle name="Normal 8 4 6 5" xfId="9181"/>
    <cellStyle name="Normal 8 4 7" xfId="2337"/>
    <cellStyle name="Normal 8 4 7 2" xfId="10147"/>
    <cellStyle name="Normal 8 4 8" xfId="4357"/>
    <cellStyle name="Normal 8 4 8 2" xfId="12077"/>
    <cellStyle name="Normal 8 4 9" xfId="6287"/>
    <cellStyle name="Normal 8 4 9 2" xfId="14007"/>
    <cellStyle name="Normal 8 5" xfId="354"/>
    <cellStyle name="Normal 8 5 2" xfId="514"/>
    <cellStyle name="Normal 8 5 2 2" xfId="1062"/>
    <cellStyle name="Normal 8 5 2 2 2" xfId="2050"/>
    <cellStyle name="Normal 8 5 2 2 2 2" xfId="3983"/>
    <cellStyle name="Normal 8 5 2 2 2 2 2" xfId="11793"/>
    <cellStyle name="Normal 8 5 2 2 2 3" xfId="6003"/>
    <cellStyle name="Normal 8 5 2 2 2 3 2" xfId="13723"/>
    <cellStyle name="Normal 8 5 2 2 2 4" xfId="7933"/>
    <cellStyle name="Normal 8 5 2 2 2 4 2" xfId="15653"/>
    <cellStyle name="Normal 8 5 2 2 2 5" xfId="9863"/>
    <cellStyle name="Normal 8 5 2 2 3" xfId="3019"/>
    <cellStyle name="Normal 8 5 2 2 3 2" xfId="10829"/>
    <cellStyle name="Normal 8 5 2 2 4" xfId="5039"/>
    <cellStyle name="Normal 8 5 2 2 4 2" xfId="12759"/>
    <cellStyle name="Normal 8 5 2 2 5" xfId="6969"/>
    <cellStyle name="Normal 8 5 2 2 5 2" xfId="14689"/>
    <cellStyle name="Normal 8 5 2 2 6" xfId="8899"/>
    <cellStyle name="Normal 8 5 2 3" xfId="1568"/>
    <cellStyle name="Normal 8 5 2 3 2" xfId="3501"/>
    <cellStyle name="Normal 8 5 2 3 2 2" xfId="11311"/>
    <cellStyle name="Normal 8 5 2 3 3" xfId="5521"/>
    <cellStyle name="Normal 8 5 2 3 3 2" xfId="13241"/>
    <cellStyle name="Normal 8 5 2 3 4" xfId="7451"/>
    <cellStyle name="Normal 8 5 2 3 4 2" xfId="15171"/>
    <cellStyle name="Normal 8 5 2 3 5" xfId="9381"/>
    <cellStyle name="Normal 8 5 2 4" xfId="2537"/>
    <cellStyle name="Normal 8 5 2 4 2" xfId="10347"/>
    <cellStyle name="Normal 8 5 2 5" xfId="4557"/>
    <cellStyle name="Normal 8 5 2 5 2" xfId="12277"/>
    <cellStyle name="Normal 8 5 2 6" xfId="6487"/>
    <cellStyle name="Normal 8 5 2 6 2" xfId="14207"/>
    <cellStyle name="Normal 8 5 2 7" xfId="8417"/>
    <cellStyle name="Normal 8 5 3" xfId="676"/>
    <cellStyle name="Normal 8 5 3 2" xfId="1223"/>
    <cellStyle name="Normal 8 5 3 2 2" xfId="2210"/>
    <cellStyle name="Normal 8 5 3 2 2 2" xfId="4143"/>
    <cellStyle name="Normal 8 5 3 2 2 2 2" xfId="11953"/>
    <cellStyle name="Normal 8 5 3 2 2 3" xfId="6163"/>
    <cellStyle name="Normal 8 5 3 2 2 3 2" xfId="13883"/>
    <cellStyle name="Normal 8 5 3 2 2 4" xfId="8093"/>
    <cellStyle name="Normal 8 5 3 2 2 4 2" xfId="15813"/>
    <cellStyle name="Normal 8 5 3 2 2 5" xfId="10023"/>
    <cellStyle name="Normal 8 5 3 2 3" xfId="3180"/>
    <cellStyle name="Normal 8 5 3 2 3 2" xfId="10990"/>
    <cellStyle name="Normal 8 5 3 2 4" xfId="5200"/>
    <cellStyle name="Normal 8 5 3 2 4 2" xfId="12920"/>
    <cellStyle name="Normal 8 5 3 2 5" xfId="7130"/>
    <cellStyle name="Normal 8 5 3 2 5 2" xfId="14850"/>
    <cellStyle name="Normal 8 5 3 2 6" xfId="9060"/>
    <cellStyle name="Normal 8 5 3 3" xfId="1729"/>
    <cellStyle name="Normal 8 5 3 3 2" xfId="3662"/>
    <cellStyle name="Normal 8 5 3 3 2 2" xfId="11472"/>
    <cellStyle name="Normal 8 5 3 3 3" xfId="5682"/>
    <cellStyle name="Normal 8 5 3 3 3 2" xfId="13402"/>
    <cellStyle name="Normal 8 5 3 3 4" xfId="7612"/>
    <cellStyle name="Normal 8 5 3 3 4 2" xfId="15332"/>
    <cellStyle name="Normal 8 5 3 3 5" xfId="9542"/>
    <cellStyle name="Normal 8 5 3 4" xfId="2698"/>
    <cellStyle name="Normal 8 5 3 4 2" xfId="10508"/>
    <cellStyle name="Normal 8 5 3 5" xfId="4718"/>
    <cellStyle name="Normal 8 5 3 5 2" xfId="12438"/>
    <cellStyle name="Normal 8 5 3 6" xfId="6648"/>
    <cellStyle name="Normal 8 5 3 6 2" xfId="14368"/>
    <cellStyle name="Normal 8 5 3 7" xfId="8578"/>
    <cellStyle name="Normal 8 5 4" xfId="902"/>
    <cellStyle name="Normal 8 5 4 2" xfId="1890"/>
    <cellStyle name="Normal 8 5 4 2 2" xfId="3823"/>
    <cellStyle name="Normal 8 5 4 2 2 2" xfId="11633"/>
    <cellStyle name="Normal 8 5 4 2 3" xfId="5843"/>
    <cellStyle name="Normal 8 5 4 2 3 2" xfId="13563"/>
    <cellStyle name="Normal 8 5 4 2 4" xfId="7773"/>
    <cellStyle name="Normal 8 5 4 2 4 2" xfId="15493"/>
    <cellStyle name="Normal 8 5 4 2 5" xfId="9703"/>
    <cellStyle name="Normal 8 5 4 3" xfId="2859"/>
    <cellStyle name="Normal 8 5 4 3 2" xfId="10669"/>
    <cellStyle name="Normal 8 5 4 4" xfId="4879"/>
    <cellStyle name="Normal 8 5 4 4 2" xfId="12599"/>
    <cellStyle name="Normal 8 5 4 5" xfId="6809"/>
    <cellStyle name="Normal 8 5 4 5 2" xfId="14529"/>
    <cellStyle name="Normal 8 5 4 6" xfId="8739"/>
    <cellStyle name="Normal 8 5 5" xfId="1408"/>
    <cellStyle name="Normal 8 5 5 2" xfId="3341"/>
    <cellStyle name="Normal 8 5 5 2 2" xfId="11151"/>
    <cellStyle name="Normal 8 5 5 3" xfId="5361"/>
    <cellStyle name="Normal 8 5 5 3 2" xfId="13081"/>
    <cellStyle name="Normal 8 5 5 4" xfId="7291"/>
    <cellStyle name="Normal 8 5 5 4 2" xfId="15011"/>
    <cellStyle name="Normal 8 5 5 5" xfId="9221"/>
    <cellStyle name="Normal 8 5 6" xfId="2377"/>
    <cellStyle name="Normal 8 5 6 2" xfId="10187"/>
    <cellStyle name="Normal 8 5 7" xfId="4397"/>
    <cellStyle name="Normal 8 5 7 2" xfId="12117"/>
    <cellStyle name="Normal 8 5 8" xfId="6327"/>
    <cellStyle name="Normal 8 5 8 2" xfId="14047"/>
    <cellStyle name="Normal 8 5 9" xfId="8257"/>
    <cellStyle name="Normal 8 6" xfId="434"/>
    <cellStyle name="Normal 8 6 2" xfId="982"/>
    <cellStyle name="Normal 8 6 2 2" xfId="1970"/>
    <cellStyle name="Normal 8 6 2 2 2" xfId="3903"/>
    <cellStyle name="Normal 8 6 2 2 2 2" xfId="11713"/>
    <cellStyle name="Normal 8 6 2 2 3" xfId="5923"/>
    <cellStyle name="Normal 8 6 2 2 3 2" xfId="13643"/>
    <cellStyle name="Normal 8 6 2 2 4" xfId="7853"/>
    <cellStyle name="Normal 8 6 2 2 4 2" xfId="15573"/>
    <cellStyle name="Normal 8 6 2 2 5" xfId="9783"/>
    <cellStyle name="Normal 8 6 2 3" xfId="2939"/>
    <cellStyle name="Normal 8 6 2 3 2" xfId="10749"/>
    <cellStyle name="Normal 8 6 2 4" xfId="4959"/>
    <cellStyle name="Normal 8 6 2 4 2" xfId="12679"/>
    <cellStyle name="Normal 8 6 2 5" xfId="6889"/>
    <cellStyle name="Normal 8 6 2 5 2" xfId="14609"/>
    <cellStyle name="Normal 8 6 2 6" xfId="8819"/>
    <cellStyle name="Normal 8 6 3" xfId="1488"/>
    <cellStyle name="Normal 8 6 3 2" xfId="3421"/>
    <cellStyle name="Normal 8 6 3 2 2" xfId="11231"/>
    <cellStyle name="Normal 8 6 3 3" xfId="5441"/>
    <cellStyle name="Normal 8 6 3 3 2" xfId="13161"/>
    <cellStyle name="Normal 8 6 3 4" xfId="7371"/>
    <cellStyle name="Normal 8 6 3 4 2" xfId="15091"/>
    <cellStyle name="Normal 8 6 3 5" xfId="9301"/>
    <cellStyle name="Normal 8 6 4" xfId="2457"/>
    <cellStyle name="Normal 8 6 4 2" xfId="10267"/>
    <cellStyle name="Normal 8 6 5" xfId="4477"/>
    <cellStyle name="Normal 8 6 5 2" xfId="12197"/>
    <cellStyle name="Normal 8 6 6" xfId="6407"/>
    <cellStyle name="Normal 8 6 6 2" xfId="14127"/>
    <cellStyle name="Normal 8 6 7" xfId="8337"/>
    <cellStyle name="Normal 8 7" xfId="596"/>
    <cellStyle name="Normal 8 7 2" xfId="1143"/>
    <cellStyle name="Normal 8 7 2 2" xfId="2130"/>
    <cellStyle name="Normal 8 7 2 2 2" xfId="4063"/>
    <cellStyle name="Normal 8 7 2 2 2 2" xfId="11873"/>
    <cellStyle name="Normal 8 7 2 2 3" xfId="6083"/>
    <cellStyle name="Normal 8 7 2 2 3 2" xfId="13803"/>
    <cellStyle name="Normal 8 7 2 2 4" xfId="8013"/>
    <cellStyle name="Normal 8 7 2 2 4 2" xfId="15733"/>
    <cellStyle name="Normal 8 7 2 2 5" xfId="9943"/>
    <cellStyle name="Normal 8 7 2 3" xfId="3100"/>
    <cellStyle name="Normal 8 7 2 3 2" xfId="10910"/>
    <cellStyle name="Normal 8 7 2 4" xfId="5120"/>
    <cellStyle name="Normal 8 7 2 4 2" xfId="12840"/>
    <cellStyle name="Normal 8 7 2 5" xfId="7050"/>
    <cellStyle name="Normal 8 7 2 5 2" xfId="14770"/>
    <cellStyle name="Normal 8 7 2 6" xfId="8980"/>
    <cellStyle name="Normal 8 7 3" xfId="1649"/>
    <cellStyle name="Normal 8 7 3 2" xfId="3582"/>
    <cellStyle name="Normal 8 7 3 2 2" xfId="11392"/>
    <cellStyle name="Normal 8 7 3 3" xfId="5602"/>
    <cellStyle name="Normal 8 7 3 3 2" xfId="13322"/>
    <cellStyle name="Normal 8 7 3 4" xfId="7532"/>
    <cellStyle name="Normal 8 7 3 4 2" xfId="15252"/>
    <cellStyle name="Normal 8 7 3 5" xfId="9462"/>
    <cellStyle name="Normal 8 7 4" xfId="2618"/>
    <cellStyle name="Normal 8 7 4 2" xfId="10428"/>
    <cellStyle name="Normal 8 7 5" xfId="4638"/>
    <cellStyle name="Normal 8 7 5 2" xfId="12358"/>
    <cellStyle name="Normal 8 7 6" xfId="6568"/>
    <cellStyle name="Normal 8 7 6 2" xfId="14288"/>
    <cellStyle name="Normal 8 7 7" xfId="8498"/>
    <cellStyle name="Normal 8 8" xfId="808"/>
    <cellStyle name="Normal 8 8 2" xfId="1810"/>
    <cellStyle name="Normal 8 8 2 2" xfId="3743"/>
    <cellStyle name="Normal 8 8 2 2 2" xfId="11553"/>
    <cellStyle name="Normal 8 8 2 3" xfId="5763"/>
    <cellStyle name="Normal 8 8 2 3 2" xfId="13483"/>
    <cellStyle name="Normal 8 8 2 4" xfId="7693"/>
    <cellStyle name="Normal 8 8 2 4 2" xfId="15413"/>
    <cellStyle name="Normal 8 8 2 5" xfId="9623"/>
    <cellStyle name="Normal 8 8 3" xfId="2779"/>
    <cellStyle name="Normal 8 8 3 2" xfId="10589"/>
    <cellStyle name="Normal 8 8 4" xfId="4799"/>
    <cellStyle name="Normal 8 8 4 2" xfId="12519"/>
    <cellStyle name="Normal 8 8 5" xfId="6729"/>
    <cellStyle name="Normal 8 8 5 2" xfId="14449"/>
    <cellStyle name="Normal 8 8 6" xfId="8659"/>
    <cellStyle name="Normal 8 9" xfId="1328"/>
    <cellStyle name="Normal 8 9 2" xfId="3261"/>
    <cellStyle name="Normal 8 9 2 2" xfId="11071"/>
    <cellStyle name="Normal 8 9 3" xfId="5281"/>
    <cellStyle name="Normal 8 9 3 2" xfId="13001"/>
    <cellStyle name="Normal 8 9 4" xfId="7211"/>
    <cellStyle name="Normal 8 9 4 2" xfId="14931"/>
    <cellStyle name="Normal 8 9 5" xfId="9141"/>
    <cellStyle name="Normal 9" xfId="170"/>
    <cellStyle name="Normal 9 2" xfId="237"/>
    <cellStyle name="Normal 9 2 2" xfId="4230"/>
    <cellStyle name="Normal 9 2 2 2" xfId="4293"/>
    <cellStyle name="Normal 9 2 3" xfId="4280"/>
    <cellStyle name="Normal 9 3" xfId="4226"/>
    <cellStyle name="Normal 9 3 2" xfId="4289"/>
    <cellStyle name="Normal 9 4" xfId="4276"/>
    <cellStyle name="Normal 9 5" xfId="34736"/>
    <cellStyle name="Note" xfId="15" builtinId="10" customBuiltin="1"/>
    <cellStyle name="Note 10" xfId="15927"/>
    <cellStyle name="Note 11" xfId="15928"/>
    <cellStyle name="Note 2" xfId="45"/>
    <cellStyle name="Note 2 2" xfId="217"/>
    <cellStyle name="Note 2 2 2" xfId="15951"/>
    <cellStyle name="Note 2 2 2 10" xfId="21103"/>
    <cellStyle name="Note 2 2 2 10 2" xfId="30783"/>
    <cellStyle name="Note 2 2 2 11" xfId="19979"/>
    <cellStyle name="Note 2 2 2 11 2" xfId="29659"/>
    <cellStyle name="Note 2 2 2 12" xfId="25474"/>
    <cellStyle name="Note 2 2 2 2" xfId="16043"/>
    <cellStyle name="Note 2 2 2 2 10" xfId="25730"/>
    <cellStyle name="Note 2 2 2 2 2" xfId="16295"/>
    <cellStyle name="Note 2 2 2 2 2 2" xfId="16766"/>
    <cellStyle name="Note 2 2 2 2 2 2 2" xfId="17636"/>
    <cellStyle name="Note 2 2 2 2 2 2 2 2" xfId="23196"/>
    <cellStyle name="Note 2 2 2 2 2 2 2 2 2" xfId="32876"/>
    <cellStyle name="Note 2 2 2 2 2 2 2 3" xfId="21320"/>
    <cellStyle name="Note 2 2 2 2 2 2 2 3 2" xfId="31000"/>
    <cellStyle name="Note 2 2 2 2 2 2 2 4" xfId="19254"/>
    <cellStyle name="Note 2 2 2 2 2 2 2 4 2" xfId="28934"/>
    <cellStyle name="Note 2 2 2 2 2 2 2 5" xfId="27118"/>
    <cellStyle name="Note 2 2 2 2 2 2 2 6" xfId="27320"/>
    <cellStyle name="Note 2 2 2 2 2 2 3" xfId="18317"/>
    <cellStyle name="Note 2 2 2 2 2 2 3 2" xfId="23877"/>
    <cellStyle name="Note 2 2 2 2 2 2 3 2 2" xfId="33557"/>
    <cellStyle name="Note 2 2 2 2 2 2 3 3" xfId="24577"/>
    <cellStyle name="Note 2 2 2 2 2 2 3 3 2" xfId="34257"/>
    <cellStyle name="Note 2 2 2 2 2 2 3 4" xfId="24915"/>
    <cellStyle name="Note 2 2 2 2 2 2 3 4 2" xfId="34595"/>
    <cellStyle name="Note 2 2 2 2 2 2 3 5" xfId="28001"/>
    <cellStyle name="Note 2 2 2 2 2 2 4" xfId="22372"/>
    <cellStyle name="Note 2 2 2 2 2 2 4 2" xfId="32052"/>
    <cellStyle name="Note 2 2 2 2 2 2 5" xfId="19569"/>
    <cellStyle name="Note 2 2 2 2 2 2 5 2" xfId="29249"/>
    <cellStyle name="Note 2 2 2 2 2 2 6" xfId="20168"/>
    <cellStyle name="Note 2 2 2 2 2 2 6 2" xfId="29848"/>
    <cellStyle name="Note 2 2 2 2 2 2 7" xfId="26145"/>
    <cellStyle name="Note 2 2 2 2 2 3" xfId="16632"/>
    <cellStyle name="Note 2 2 2 2 2 3 2" xfId="17400"/>
    <cellStyle name="Note 2 2 2 2 2 3 2 2" xfId="22960"/>
    <cellStyle name="Note 2 2 2 2 2 3 2 2 2" xfId="32640"/>
    <cellStyle name="Note 2 2 2 2 2 3 2 3" xfId="18360"/>
    <cellStyle name="Note 2 2 2 2 2 3 2 3 2" xfId="28040"/>
    <cellStyle name="Note 2 2 2 2 2 3 2 4" xfId="19751"/>
    <cellStyle name="Note 2 2 2 2 2 3 2 4 2" xfId="29431"/>
    <cellStyle name="Note 2 2 2 2 2 3 2 5" xfId="26882"/>
    <cellStyle name="Note 2 2 2 2 2 3 2 6" xfId="25141"/>
    <cellStyle name="Note 2 2 2 2 2 3 3" xfId="18081"/>
    <cellStyle name="Note 2 2 2 2 2 3 3 2" xfId="23641"/>
    <cellStyle name="Note 2 2 2 2 2 3 3 2 2" xfId="33321"/>
    <cellStyle name="Note 2 2 2 2 2 3 3 3" xfId="24198"/>
    <cellStyle name="Note 2 2 2 2 2 3 3 3 2" xfId="33878"/>
    <cellStyle name="Note 2 2 2 2 2 3 3 4" xfId="24745"/>
    <cellStyle name="Note 2 2 2 2 2 3 3 4 2" xfId="34425"/>
    <cellStyle name="Note 2 2 2 2 2 3 3 5" xfId="27765"/>
    <cellStyle name="Note 2 2 2 2 2 3 4" xfId="22136"/>
    <cellStyle name="Note 2 2 2 2 2 3 4 2" xfId="31816"/>
    <cellStyle name="Note 2 2 2 2 2 3 5" xfId="24213"/>
    <cellStyle name="Note 2 2 2 2 2 3 5 2" xfId="33893"/>
    <cellStyle name="Note 2 2 2 2 2 3 6" xfId="19567"/>
    <cellStyle name="Note 2 2 2 2 2 3 6 2" xfId="29247"/>
    <cellStyle name="Note 2 2 2 2 2 3 7" xfId="25582"/>
    <cellStyle name="Note 2 2 2 2 2 4" xfId="17022"/>
    <cellStyle name="Note 2 2 2 2 2 4 2" xfId="22575"/>
    <cellStyle name="Note 2 2 2 2 2 4 2 2" xfId="32255"/>
    <cellStyle name="Note 2 2 2 2 2 4 3" xfId="19861"/>
    <cellStyle name="Note 2 2 2 2 2 4 3 2" xfId="29541"/>
    <cellStyle name="Note 2 2 2 2 2 4 4" xfId="19218"/>
    <cellStyle name="Note 2 2 2 2 2 4 4 2" xfId="28898"/>
    <cellStyle name="Note 2 2 2 2 2 4 5" xfId="26557"/>
    <cellStyle name="Note 2 2 2 2 2 4 6" xfId="26089"/>
    <cellStyle name="Note 2 2 2 2 2 5" xfId="17811"/>
    <cellStyle name="Note 2 2 2 2 2 5 2" xfId="23371"/>
    <cellStyle name="Note 2 2 2 2 2 5 2 2" xfId="33051"/>
    <cellStyle name="Note 2 2 2 2 2 5 3" xfId="21493"/>
    <cellStyle name="Note 2 2 2 2 2 5 3 2" xfId="31173"/>
    <cellStyle name="Note 2 2 2 2 2 5 4" xfId="24794"/>
    <cellStyle name="Note 2 2 2 2 2 5 4 2" xfId="34474"/>
    <cellStyle name="Note 2 2 2 2 2 5 5" xfId="27495"/>
    <cellStyle name="Note 2 2 2 2 2 6" xfId="21866"/>
    <cellStyle name="Note 2 2 2 2 2 6 2" xfId="31546"/>
    <cellStyle name="Note 2 2 2 2 2 7" xfId="19108"/>
    <cellStyle name="Note 2 2 2 2 2 7 2" xfId="28788"/>
    <cellStyle name="Note 2 2 2 2 2 8" xfId="18541"/>
    <cellStyle name="Note 2 2 2 2 2 8 2" xfId="28221"/>
    <cellStyle name="Note 2 2 2 2 2 9" xfId="25492"/>
    <cellStyle name="Note 2 2 2 2 3" xfId="16232"/>
    <cellStyle name="Note 2 2 2 2 3 2" xfId="17573"/>
    <cellStyle name="Note 2 2 2 2 3 2 2" xfId="23133"/>
    <cellStyle name="Note 2 2 2 2 3 2 2 2" xfId="32813"/>
    <cellStyle name="Note 2 2 2 2 3 2 3" xfId="18656"/>
    <cellStyle name="Note 2 2 2 2 3 2 3 2" xfId="28336"/>
    <cellStyle name="Note 2 2 2 2 3 2 4" xfId="19992"/>
    <cellStyle name="Note 2 2 2 2 3 2 4 2" xfId="29672"/>
    <cellStyle name="Note 2 2 2 2 3 2 5" xfId="27055"/>
    <cellStyle name="Note 2 2 2 2 3 2 6" xfId="27257"/>
    <cellStyle name="Note 2 2 2 2 3 3" xfId="18254"/>
    <cellStyle name="Note 2 2 2 2 3 3 2" xfId="23814"/>
    <cellStyle name="Note 2 2 2 2 3 3 2 2" xfId="33494"/>
    <cellStyle name="Note 2 2 2 2 3 3 3" xfId="19978"/>
    <cellStyle name="Note 2 2 2 2 3 3 3 2" xfId="29658"/>
    <cellStyle name="Note 2 2 2 2 3 3 4" xfId="24910"/>
    <cellStyle name="Note 2 2 2 2 3 3 4 2" xfId="34590"/>
    <cellStyle name="Note 2 2 2 2 3 3 5" xfId="27938"/>
    <cellStyle name="Note 2 2 2 2 3 4" xfId="22309"/>
    <cellStyle name="Note 2 2 2 2 3 4 2" xfId="31989"/>
    <cellStyle name="Note 2 2 2 2 3 5" xfId="19438"/>
    <cellStyle name="Note 2 2 2 2 3 5 2" xfId="29118"/>
    <cellStyle name="Note 2 2 2 2 3 6" xfId="18533"/>
    <cellStyle name="Note 2 2 2 2 3 6 2" xfId="28213"/>
    <cellStyle name="Note 2 2 2 2 3 7" xfId="26134"/>
    <cellStyle name="Note 2 2 2 2 4" xfId="16569"/>
    <cellStyle name="Note 2 2 2 2 4 2" xfId="17337"/>
    <cellStyle name="Note 2 2 2 2 4 2 2" xfId="22897"/>
    <cellStyle name="Note 2 2 2 2 4 2 2 2" xfId="32577"/>
    <cellStyle name="Note 2 2 2 2 4 2 3" xfId="21271"/>
    <cellStyle name="Note 2 2 2 2 4 2 3 2" xfId="30951"/>
    <cellStyle name="Note 2 2 2 2 4 2 4" xfId="19865"/>
    <cellStyle name="Note 2 2 2 2 4 2 4 2" xfId="29545"/>
    <cellStyle name="Note 2 2 2 2 4 2 5" xfId="26819"/>
    <cellStyle name="Note 2 2 2 2 4 2 6" xfId="25150"/>
    <cellStyle name="Note 2 2 2 2 4 3" xfId="18018"/>
    <cellStyle name="Note 2 2 2 2 4 3 2" xfId="23578"/>
    <cellStyle name="Note 2 2 2 2 4 3 2 2" xfId="33258"/>
    <cellStyle name="Note 2 2 2 2 4 3 3" xfId="20863"/>
    <cellStyle name="Note 2 2 2 2 4 3 3 2" xfId="30543"/>
    <cellStyle name="Note 2 2 2 2 4 3 4" xfId="21608"/>
    <cellStyle name="Note 2 2 2 2 4 3 4 2" xfId="31288"/>
    <cellStyle name="Note 2 2 2 2 4 3 5" xfId="27702"/>
    <cellStyle name="Note 2 2 2 2 4 4" xfId="22073"/>
    <cellStyle name="Note 2 2 2 2 4 4 2" xfId="31753"/>
    <cellStyle name="Note 2 2 2 2 4 5" xfId="24265"/>
    <cellStyle name="Note 2 2 2 2 4 5 2" xfId="33945"/>
    <cellStyle name="Note 2 2 2 2 4 6" xfId="20530"/>
    <cellStyle name="Note 2 2 2 2 4 6 2" xfId="30210"/>
    <cellStyle name="Note 2 2 2 2 4 7" xfId="25575"/>
    <cellStyle name="Note 2 2 2 2 5" xfId="16927"/>
    <cellStyle name="Note 2 2 2 2 5 2" xfId="22480"/>
    <cellStyle name="Note 2 2 2 2 5 2 2" xfId="32160"/>
    <cellStyle name="Note 2 2 2 2 5 3" xfId="20392"/>
    <cellStyle name="Note 2 2 2 2 5 3 2" xfId="30072"/>
    <cellStyle name="Note 2 2 2 2 5 4" xfId="18801"/>
    <cellStyle name="Note 2 2 2 2 5 4 2" xfId="28481"/>
    <cellStyle name="Note 2 2 2 2 5 5" xfId="26462"/>
    <cellStyle name="Note 2 2 2 2 5 6" xfId="26084"/>
    <cellStyle name="Note 2 2 2 2 6" xfId="17748"/>
    <cellStyle name="Note 2 2 2 2 6 2" xfId="23308"/>
    <cellStyle name="Note 2 2 2 2 6 2 2" xfId="32988"/>
    <cellStyle name="Note 2 2 2 2 6 3" xfId="21705"/>
    <cellStyle name="Note 2 2 2 2 6 3 2" xfId="31385"/>
    <cellStyle name="Note 2 2 2 2 6 4" xfId="24709"/>
    <cellStyle name="Note 2 2 2 2 6 4 2" xfId="34389"/>
    <cellStyle name="Note 2 2 2 2 6 5" xfId="27432"/>
    <cellStyle name="Note 2 2 2 2 7" xfId="21801"/>
    <cellStyle name="Note 2 2 2 2 7 2" xfId="31481"/>
    <cellStyle name="Note 2 2 2 2 8" xfId="23909"/>
    <cellStyle name="Note 2 2 2 2 8 2" xfId="33589"/>
    <cellStyle name="Note 2 2 2 2 9" xfId="24832"/>
    <cellStyle name="Note 2 2 2 2 9 2" xfId="34512"/>
    <cellStyle name="Note 2 2 2 3" xfId="16199"/>
    <cellStyle name="Note 2 2 2 3 2" xfId="16700"/>
    <cellStyle name="Note 2 2 2 3 2 2" xfId="17540"/>
    <cellStyle name="Note 2 2 2 3 2 2 2" xfId="23100"/>
    <cellStyle name="Note 2 2 2 3 2 2 2 2" xfId="32780"/>
    <cellStyle name="Note 2 2 2 3 2 2 3" xfId="19965"/>
    <cellStyle name="Note 2 2 2 3 2 2 3 2" xfId="29645"/>
    <cellStyle name="Note 2 2 2 3 2 2 4" xfId="20056"/>
    <cellStyle name="Note 2 2 2 3 2 2 4 2" xfId="29736"/>
    <cellStyle name="Note 2 2 2 3 2 2 5" xfId="27022"/>
    <cellStyle name="Note 2 2 2 3 2 2 6" xfId="27224"/>
    <cellStyle name="Note 2 2 2 3 2 3" xfId="18221"/>
    <cellStyle name="Note 2 2 2 3 2 3 2" xfId="23781"/>
    <cellStyle name="Note 2 2 2 3 2 3 2 2" xfId="33461"/>
    <cellStyle name="Note 2 2 2 3 2 3 3" xfId="23961"/>
    <cellStyle name="Note 2 2 2 3 2 3 3 2" xfId="33641"/>
    <cellStyle name="Note 2 2 2 3 2 3 4" xfId="24949"/>
    <cellStyle name="Note 2 2 2 3 2 3 4 2" xfId="34629"/>
    <cellStyle name="Note 2 2 2 3 2 3 5" xfId="27905"/>
    <cellStyle name="Note 2 2 2 3 2 4" xfId="22276"/>
    <cellStyle name="Note 2 2 2 3 2 4 2" xfId="31956"/>
    <cellStyle name="Note 2 2 2 3 2 5" xfId="20029"/>
    <cellStyle name="Note 2 2 2 3 2 5 2" xfId="29709"/>
    <cellStyle name="Note 2 2 2 3 2 6" xfId="21001"/>
    <cellStyle name="Note 2 2 2 3 2 6 2" xfId="30681"/>
    <cellStyle name="Note 2 2 2 3 2 7" xfId="25890"/>
    <cellStyle name="Note 2 2 2 3 3" xfId="16536"/>
    <cellStyle name="Note 2 2 2 3 3 2" xfId="16998"/>
    <cellStyle name="Note 2 2 2 3 3 2 2" xfId="22551"/>
    <cellStyle name="Note 2 2 2 3 3 2 2 2" xfId="32231"/>
    <cellStyle name="Note 2 2 2 3 3 2 3" xfId="19336"/>
    <cellStyle name="Note 2 2 2 3 3 2 3 2" xfId="29016"/>
    <cellStyle name="Note 2 2 2 3 3 2 4" xfId="19316"/>
    <cellStyle name="Note 2 2 2 3 3 2 4 2" xfId="28996"/>
    <cellStyle name="Note 2 2 2 3 3 2 5" xfId="26533"/>
    <cellStyle name="Note 2 2 2 3 3 2 6" xfId="25622"/>
    <cellStyle name="Note 2 2 2 3 3 3" xfId="17985"/>
    <cellStyle name="Note 2 2 2 3 3 3 2" xfId="23545"/>
    <cellStyle name="Note 2 2 2 3 3 3 2 2" xfId="33225"/>
    <cellStyle name="Note 2 2 2 3 3 3 3" xfId="24341"/>
    <cellStyle name="Note 2 2 2 3 3 3 3 2" xfId="34021"/>
    <cellStyle name="Note 2 2 2 3 3 3 4" xfId="24796"/>
    <cellStyle name="Note 2 2 2 3 3 3 4 2" xfId="34476"/>
    <cellStyle name="Note 2 2 2 3 3 3 5" xfId="27669"/>
    <cellStyle name="Note 2 2 2 3 3 4" xfId="22040"/>
    <cellStyle name="Note 2 2 2 3 3 4 2" xfId="31720"/>
    <cellStyle name="Note 2 2 2 3 3 5" xfId="18953"/>
    <cellStyle name="Note 2 2 2 3 3 5 2" xfId="28633"/>
    <cellStyle name="Note 2 2 2 3 3 6" xfId="21439"/>
    <cellStyle name="Note 2 2 2 3 3 6 2" xfId="31119"/>
    <cellStyle name="Note 2 2 2 3 3 7" xfId="26127"/>
    <cellStyle name="Note 2 2 2 3 4" xfId="17117"/>
    <cellStyle name="Note 2 2 2 3 4 2" xfId="22670"/>
    <cellStyle name="Note 2 2 2 3 4 2 2" xfId="32350"/>
    <cellStyle name="Note 2 2 2 3 4 3" xfId="18800"/>
    <cellStyle name="Note 2 2 2 3 4 3 2" xfId="28480"/>
    <cellStyle name="Note 2 2 2 3 4 4" xfId="20311"/>
    <cellStyle name="Note 2 2 2 3 4 4 2" xfId="29991"/>
    <cellStyle name="Note 2 2 2 3 4 5" xfId="26643"/>
    <cellStyle name="Note 2 2 2 3 4 6" xfId="26154"/>
    <cellStyle name="Note 2 2 2 3 5" xfId="17715"/>
    <cellStyle name="Note 2 2 2 3 5 2" xfId="23275"/>
    <cellStyle name="Note 2 2 2 3 5 2 2" xfId="32955"/>
    <cellStyle name="Note 2 2 2 3 5 3" xfId="19638"/>
    <cellStyle name="Note 2 2 2 3 5 3 2" xfId="29318"/>
    <cellStyle name="Note 2 2 2 3 5 4" xfId="19025"/>
    <cellStyle name="Note 2 2 2 3 5 4 2" xfId="28705"/>
    <cellStyle name="Note 2 2 2 3 5 5" xfId="27399"/>
    <cellStyle name="Note 2 2 2 3 6" xfId="21766"/>
    <cellStyle name="Note 2 2 2 3 6 2" xfId="31446"/>
    <cellStyle name="Note 2 2 2 3 7" xfId="24349"/>
    <cellStyle name="Note 2 2 2 3 7 2" xfId="34029"/>
    <cellStyle name="Note 2 2 2 3 8" xfId="18622"/>
    <cellStyle name="Note 2 2 2 3 8 2" xfId="28302"/>
    <cellStyle name="Note 2 2 2 3 9" xfId="25863"/>
    <cellStyle name="Note 2 2 2 4" xfId="16115"/>
    <cellStyle name="Note 2 2 2 4 2" xfId="16661"/>
    <cellStyle name="Note 2 2 2 4 2 2" xfId="17463"/>
    <cellStyle name="Note 2 2 2 4 2 2 2" xfId="23023"/>
    <cellStyle name="Note 2 2 2 4 2 2 2 2" xfId="32703"/>
    <cellStyle name="Note 2 2 2 4 2 2 3" xfId="20847"/>
    <cellStyle name="Note 2 2 2 4 2 2 3 2" xfId="30527"/>
    <cellStyle name="Note 2 2 2 4 2 2 4" xfId="19428"/>
    <cellStyle name="Note 2 2 2 4 2 2 4 2" xfId="29108"/>
    <cellStyle name="Note 2 2 2 4 2 2 5" xfId="26945"/>
    <cellStyle name="Note 2 2 2 4 2 2 6" xfId="25680"/>
    <cellStyle name="Note 2 2 2 4 2 3" xfId="18144"/>
    <cellStyle name="Note 2 2 2 4 2 3 2" xfId="23704"/>
    <cellStyle name="Note 2 2 2 4 2 3 2 2" xfId="33384"/>
    <cellStyle name="Note 2 2 2 4 2 3 3" xfId="24163"/>
    <cellStyle name="Note 2 2 2 4 2 3 3 2" xfId="33843"/>
    <cellStyle name="Note 2 2 2 4 2 3 4" xfId="24998"/>
    <cellStyle name="Note 2 2 2 4 2 3 4 2" xfId="34678"/>
    <cellStyle name="Note 2 2 2 4 2 3 5" xfId="27828"/>
    <cellStyle name="Note 2 2 2 4 2 4" xfId="22199"/>
    <cellStyle name="Note 2 2 2 4 2 4 2" xfId="31879"/>
    <cellStyle name="Note 2 2 2 4 2 5" xfId="21469"/>
    <cellStyle name="Note 2 2 2 4 2 5 2" xfId="31149"/>
    <cellStyle name="Note 2 2 2 4 2 6" xfId="18439"/>
    <cellStyle name="Note 2 2 2 4 2 6 2" xfId="28119"/>
    <cellStyle name="Note 2 2 2 4 2 7" xfId="26110"/>
    <cellStyle name="Note 2 2 2 4 3" xfId="16459"/>
    <cellStyle name="Note 2 2 2 4 3 2" xfId="16872"/>
    <cellStyle name="Note 2 2 2 4 3 2 2" xfId="22425"/>
    <cellStyle name="Note 2 2 2 4 3 2 2 2" xfId="32105"/>
    <cellStyle name="Note 2 2 2 4 3 2 3" xfId="20408"/>
    <cellStyle name="Note 2 2 2 4 3 2 3 2" xfId="30088"/>
    <cellStyle name="Note 2 2 2 4 3 2 4" xfId="24976"/>
    <cellStyle name="Note 2 2 2 4 3 2 4 2" xfId="34656"/>
    <cellStyle name="Note 2 2 2 4 3 2 5" xfId="26407"/>
    <cellStyle name="Note 2 2 2 4 3 2 6" xfId="25594"/>
    <cellStyle name="Note 2 2 2 4 3 3" xfId="17908"/>
    <cellStyle name="Note 2 2 2 4 3 3 2" xfId="23468"/>
    <cellStyle name="Note 2 2 2 4 3 3 2 2" xfId="33148"/>
    <cellStyle name="Note 2 2 2 4 3 3 3" xfId="20819"/>
    <cellStyle name="Note 2 2 2 4 3 3 3 2" xfId="30499"/>
    <cellStyle name="Note 2 2 2 4 3 3 4" xfId="20784"/>
    <cellStyle name="Note 2 2 2 4 3 3 4 2" xfId="30464"/>
    <cellStyle name="Note 2 2 2 4 3 3 5" xfId="27592"/>
    <cellStyle name="Note 2 2 2 4 3 4" xfId="21963"/>
    <cellStyle name="Note 2 2 2 4 3 4 2" xfId="31643"/>
    <cellStyle name="Note 2 2 2 4 3 5" xfId="18964"/>
    <cellStyle name="Note 2 2 2 4 3 5 2" xfId="28644"/>
    <cellStyle name="Note 2 2 2 4 3 6" xfId="20809"/>
    <cellStyle name="Note 2 2 2 4 3 6 2" xfId="30489"/>
    <cellStyle name="Note 2 2 2 4 3 7" xfId="25485"/>
    <cellStyle name="Note 2 2 2 4 4" xfId="17039"/>
    <cellStyle name="Note 2 2 2 4 4 2" xfId="22592"/>
    <cellStyle name="Note 2 2 2 4 4 2 2" xfId="32272"/>
    <cellStyle name="Note 2 2 2 4 4 3" xfId="19742"/>
    <cellStyle name="Note 2 2 2 4 4 3 2" xfId="29422"/>
    <cellStyle name="Note 2 2 2 4 4 4" xfId="20854"/>
    <cellStyle name="Note 2 2 2 4 4 4 2" xfId="30534"/>
    <cellStyle name="Note 2 2 2 4 4 5" xfId="26574"/>
    <cellStyle name="Note 2 2 2 4 4 6" xfId="25908"/>
    <cellStyle name="Note 2 2 2 4 5" xfId="17087"/>
    <cellStyle name="Note 2 2 2 4 5 2" xfId="22640"/>
    <cellStyle name="Note 2 2 2 4 5 2 2" xfId="32320"/>
    <cellStyle name="Note 2 2 2 4 5 3" xfId="20741"/>
    <cellStyle name="Note 2 2 2 4 5 3 2" xfId="30421"/>
    <cellStyle name="Note 2 2 2 4 5 4" xfId="19758"/>
    <cellStyle name="Note 2 2 2 4 5 4 2" xfId="29438"/>
    <cellStyle name="Note 2 2 2 4 5 5" xfId="25754"/>
    <cellStyle name="Note 2 2 2 4 6" xfId="21684"/>
    <cellStyle name="Note 2 2 2 4 6 2" xfId="31364"/>
    <cellStyle name="Note 2 2 2 4 7" xfId="16836"/>
    <cellStyle name="Note 2 2 2 4 7 2" xfId="25924"/>
    <cellStyle name="Note 2 2 2 4 8" xfId="24803"/>
    <cellStyle name="Note 2 2 2 4 8 2" xfId="34483"/>
    <cellStyle name="Note 2 2 2 4 9" xfId="25806"/>
    <cellStyle name="Note 2 2 2 5" xfId="16080"/>
    <cellStyle name="Note 2 2 2 5 2" xfId="17428"/>
    <cellStyle name="Note 2 2 2 5 2 2" xfId="22988"/>
    <cellStyle name="Note 2 2 2 5 2 2 2" xfId="32668"/>
    <cellStyle name="Note 2 2 2 5 2 3" xfId="20316"/>
    <cellStyle name="Note 2 2 2 5 2 3 2" xfId="29996"/>
    <cellStyle name="Note 2 2 2 5 2 4" xfId="21084"/>
    <cellStyle name="Note 2 2 2 5 2 4 2" xfId="30764"/>
    <cellStyle name="Note 2 2 2 5 2 5" xfId="26910"/>
    <cellStyle name="Note 2 2 2 5 2 6" xfId="25086"/>
    <cellStyle name="Note 2 2 2 5 3" xfId="18109"/>
    <cellStyle name="Note 2 2 2 5 3 2" xfId="23669"/>
    <cellStyle name="Note 2 2 2 5 3 2 2" xfId="33349"/>
    <cellStyle name="Note 2 2 2 5 3 3" xfId="24309"/>
    <cellStyle name="Note 2 2 2 5 3 3 2" xfId="33989"/>
    <cellStyle name="Note 2 2 2 5 3 4" xfId="24827"/>
    <cellStyle name="Note 2 2 2 5 3 4 2" xfId="34507"/>
    <cellStyle name="Note 2 2 2 5 3 5" xfId="27793"/>
    <cellStyle name="Note 2 2 2 5 4" xfId="22164"/>
    <cellStyle name="Note 2 2 2 5 4 2" xfId="31844"/>
    <cellStyle name="Note 2 2 2 5 5" xfId="21620"/>
    <cellStyle name="Note 2 2 2 5 5 2" xfId="31300"/>
    <cellStyle name="Note 2 2 2 5 6" xfId="24798"/>
    <cellStyle name="Note 2 2 2 5 6 2" xfId="34478"/>
    <cellStyle name="Note 2 2 2 5 7" xfId="25986"/>
    <cellStyle name="Note 2 2 2 6" xfId="16424"/>
    <cellStyle name="Note 2 2 2 6 2" xfId="17048"/>
    <cellStyle name="Note 2 2 2 6 2 2" xfId="22601"/>
    <cellStyle name="Note 2 2 2 6 2 2 2" xfId="32281"/>
    <cellStyle name="Note 2 2 2 6 2 3" xfId="19909"/>
    <cellStyle name="Note 2 2 2 6 2 3 2" xfId="29589"/>
    <cellStyle name="Note 2 2 2 6 2 4" xfId="21144"/>
    <cellStyle name="Note 2 2 2 6 2 4 2" xfId="30824"/>
    <cellStyle name="Note 2 2 2 6 2 5" xfId="26583"/>
    <cellStyle name="Note 2 2 2 6 2 6" xfId="25157"/>
    <cellStyle name="Note 2 2 2 6 3" xfId="17873"/>
    <cellStyle name="Note 2 2 2 6 3 2" xfId="23433"/>
    <cellStyle name="Note 2 2 2 6 3 2 2" xfId="33113"/>
    <cellStyle name="Note 2 2 2 6 3 3" xfId="18735"/>
    <cellStyle name="Note 2 2 2 6 3 3 2" xfId="28415"/>
    <cellStyle name="Note 2 2 2 6 3 4" xfId="21293"/>
    <cellStyle name="Note 2 2 2 6 3 4 2" xfId="30973"/>
    <cellStyle name="Note 2 2 2 6 3 5" xfId="27557"/>
    <cellStyle name="Note 2 2 2 6 4" xfId="21928"/>
    <cellStyle name="Note 2 2 2 6 4 2" xfId="31608"/>
    <cellStyle name="Note 2 2 2 6 5" xfId="19939"/>
    <cellStyle name="Note 2 2 2 6 5 2" xfId="29619"/>
    <cellStyle name="Note 2 2 2 6 6" xfId="19455"/>
    <cellStyle name="Note 2 2 2 6 6 2" xfId="29135"/>
    <cellStyle name="Note 2 2 2 6 7" xfId="25871"/>
    <cellStyle name="Note 2 2 2 7" xfId="17171"/>
    <cellStyle name="Note 2 2 2 7 2" xfId="22724"/>
    <cellStyle name="Note 2 2 2 7 2 2" xfId="32404"/>
    <cellStyle name="Note 2 2 2 7 3" xfId="19551"/>
    <cellStyle name="Note 2 2 2 7 3 2" xfId="29231"/>
    <cellStyle name="Note 2 2 2 7 4" xfId="19841"/>
    <cellStyle name="Note 2 2 2 7 4 2" xfId="29521"/>
    <cellStyle name="Note 2 2 2 7 5" xfId="26692"/>
    <cellStyle name="Note 2 2 2 7 6" xfId="27193"/>
    <cellStyle name="Note 2 2 2 8" xfId="17265"/>
    <cellStyle name="Note 2 2 2 8 2" xfId="22818"/>
    <cellStyle name="Note 2 2 2 8 2 2" xfId="32498"/>
    <cellStyle name="Note 2 2 2 8 3" xfId="21308"/>
    <cellStyle name="Note 2 2 2 8 3 2" xfId="30988"/>
    <cellStyle name="Note 2 2 2 8 4" xfId="18573"/>
    <cellStyle name="Note 2 2 2 8 4 2" xfId="28253"/>
    <cellStyle name="Note 2 2 2 8 5" xfId="26348"/>
    <cellStyle name="Note 2 2 2 9" xfId="21649"/>
    <cellStyle name="Note 2 2 2 9 2" xfId="31329"/>
    <cellStyle name="Note 2 2 3" xfId="15995"/>
    <cellStyle name="Note 2 2 3 10" xfId="26150"/>
    <cellStyle name="Note 2 2 3 2" xfId="16267"/>
    <cellStyle name="Note 2 2 3 2 2" xfId="16738"/>
    <cellStyle name="Note 2 2 3 2 2 2" xfId="17608"/>
    <cellStyle name="Note 2 2 3 2 2 2 2" xfId="23168"/>
    <cellStyle name="Note 2 2 3 2 2 2 2 2" xfId="32848"/>
    <cellStyle name="Note 2 2 3 2 2 2 3" xfId="18674"/>
    <cellStyle name="Note 2 2 3 2 2 2 3 2" xfId="28354"/>
    <cellStyle name="Note 2 2 3 2 2 2 4" xfId="19317"/>
    <cellStyle name="Note 2 2 3 2 2 2 4 2" xfId="28997"/>
    <cellStyle name="Note 2 2 3 2 2 2 5" xfId="27090"/>
    <cellStyle name="Note 2 2 3 2 2 2 6" xfId="27292"/>
    <cellStyle name="Note 2 2 3 2 2 3" xfId="18289"/>
    <cellStyle name="Note 2 2 3 2 2 3 2" xfId="23849"/>
    <cellStyle name="Note 2 2 3 2 2 3 2 2" xfId="33529"/>
    <cellStyle name="Note 2 2 3 2 2 3 3" xfId="20346"/>
    <cellStyle name="Note 2 2 3 2 2 3 3 2" xfId="30026"/>
    <cellStyle name="Note 2 2 3 2 2 3 4" xfId="24595"/>
    <cellStyle name="Note 2 2 3 2 2 3 4 2" xfId="34275"/>
    <cellStyle name="Note 2 2 3 2 2 3 5" xfId="27973"/>
    <cellStyle name="Note 2 2 3 2 2 4" xfId="22344"/>
    <cellStyle name="Note 2 2 3 2 2 4 2" xfId="32024"/>
    <cellStyle name="Note 2 2 3 2 2 5" xfId="19745"/>
    <cellStyle name="Note 2 2 3 2 2 5 2" xfId="29425"/>
    <cellStyle name="Note 2 2 3 2 2 6" xfId="19805"/>
    <cellStyle name="Note 2 2 3 2 2 6 2" xfId="29485"/>
    <cellStyle name="Note 2 2 3 2 2 7" xfId="25358"/>
    <cellStyle name="Note 2 2 3 2 3" xfId="16604"/>
    <cellStyle name="Note 2 2 3 2 3 2" xfId="17372"/>
    <cellStyle name="Note 2 2 3 2 3 2 2" xfId="22932"/>
    <cellStyle name="Note 2 2 3 2 3 2 2 2" xfId="32612"/>
    <cellStyle name="Note 2 2 3 2 3 2 3" xfId="20371"/>
    <cellStyle name="Note 2 2 3 2 3 2 3 2" xfId="30051"/>
    <cellStyle name="Note 2 2 3 2 3 2 4" xfId="20586"/>
    <cellStyle name="Note 2 2 3 2 3 2 4 2" xfId="30266"/>
    <cellStyle name="Note 2 2 3 2 3 2 5" xfId="26854"/>
    <cellStyle name="Note 2 2 3 2 3 2 6" xfId="25145"/>
    <cellStyle name="Note 2 2 3 2 3 3" xfId="18053"/>
    <cellStyle name="Note 2 2 3 2 3 3 2" xfId="23613"/>
    <cellStyle name="Note 2 2 3 2 3 3 2 2" xfId="33293"/>
    <cellStyle name="Note 2 2 3 2 3 3 3" xfId="20012"/>
    <cellStyle name="Note 2 2 3 2 3 3 3 2" xfId="29692"/>
    <cellStyle name="Note 2 2 3 2 3 3 4" xfId="19709"/>
    <cellStyle name="Note 2 2 3 2 3 3 4 2" xfId="29389"/>
    <cellStyle name="Note 2 2 3 2 3 3 5" xfId="27737"/>
    <cellStyle name="Note 2 2 3 2 3 4" xfId="22108"/>
    <cellStyle name="Note 2 2 3 2 3 4 2" xfId="31788"/>
    <cellStyle name="Note 2 2 3 2 3 5" xfId="21101"/>
    <cellStyle name="Note 2 2 3 2 3 5 2" xfId="30781"/>
    <cellStyle name="Note 2 2 3 2 3 6" xfId="24115"/>
    <cellStyle name="Note 2 2 3 2 3 6 2" xfId="33795"/>
    <cellStyle name="Note 2 2 3 2 3 7" xfId="25307"/>
    <cellStyle name="Note 2 2 3 2 4" xfId="17271"/>
    <cellStyle name="Note 2 2 3 2 4 2" xfId="22828"/>
    <cellStyle name="Note 2 2 3 2 4 2 2" xfId="32508"/>
    <cellStyle name="Note 2 2 3 2 4 3" xfId="19935"/>
    <cellStyle name="Note 2 2 3 2 4 3 2" xfId="29615"/>
    <cellStyle name="Note 2 2 3 2 4 4" xfId="20370"/>
    <cellStyle name="Note 2 2 3 2 4 4 2" xfId="30050"/>
    <cellStyle name="Note 2 2 3 2 4 5" xfId="26769"/>
    <cellStyle name="Note 2 2 3 2 4 6" xfId="26341"/>
    <cellStyle name="Note 2 2 3 2 5" xfId="17783"/>
    <cellStyle name="Note 2 2 3 2 5 2" xfId="23343"/>
    <cellStyle name="Note 2 2 3 2 5 2 2" xfId="33023"/>
    <cellStyle name="Note 2 2 3 2 5 3" xfId="24205"/>
    <cellStyle name="Note 2 2 3 2 5 3 2" xfId="33885"/>
    <cellStyle name="Note 2 2 3 2 5 4" xfId="21291"/>
    <cellStyle name="Note 2 2 3 2 5 4 2" xfId="30971"/>
    <cellStyle name="Note 2 2 3 2 5 5" xfId="27467"/>
    <cellStyle name="Note 2 2 3 2 6" xfId="21838"/>
    <cellStyle name="Note 2 2 3 2 6 2" xfId="31518"/>
    <cellStyle name="Note 2 2 3 2 7" xfId="19198"/>
    <cellStyle name="Note 2 2 3 2 7 2" xfId="28878"/>
    <cellStyle name="Note 2 2 3 2 8" xfId="18968"/>
    <cellStyle name="Note 2 2 3 2 8 2" xfId="28648"/>
    <cellStyle name="Note 2 2 3 2 9" xfId="25937"/>
    <cellStyle name="Note 2 2 3 3" xfId="16155"/>
    <cellStyle name="Note 2 2 3 3 2" xfId="17496"/>
    <cellStyle name="Note 2 2 3 3 2 2" xfId="23056"/>
    <cellStyle name="Note 2 2 3 3 2 2 2" xfId="32736"/>
    <cellStyle name="Note 2 2 3 3 2 3" xfId="18756"/>
    <cellStyle name="Note 2 2 3 3 2 3 2" xfId="28436"/>
    <cellStyle name="Note 2 2 3 3 2 4" xfId="18671"/>
    <cellStyle name="Note 2 2 3 3 2 4 2" xfId="28351"/>
    <cellStyle name="Note 2 2 3 3 2 5" xfId="26978"/>
    <cellStyle name="Note 2 2 3 3 2 6" xfId="25073"/>
    <cellStyle name="Note 2 2 3 3 3" xfId="18177"/>
    <cellStyle name="Note 2 2 3 3 3 2" xfId="23737"/>
    <cellStyle name="Note 2 2 3 3 3 2 2" xfId="33417"/>
    <cellStyle name="Note 2 2 3 3 3 3" xfId="24332"/>
    <cellStyle name="Note 2 2 3 3 3 3 2" xfId="34012"/>
    <cellStyle name="Note 2 2 3 3 3 4" xfId="24872"/>
    <cellStyle name="Note 2 2 3 3 3 4 2" xfId="34552"/>
    <cellStyle name="Note 2 2 3 3 3 5" xfId="27861"/>
    <cellStyle name="Note 2 2 3 3 4" xfId="22232"/>
    <cellStyle name="Note 2 2 3 3 4 2" xfId="31912"/>
    <cellStyle name="Note 2 2 3 3 5" xfId="24279"/>
    <cellStyle name="Note 2 2 3 3 5 2" xfId="33959"/>
    <cellStyle name="Note 2 2 3 3 6" xfId="24221"/>
    <cellStyle name="Note 2 2 3 3 6 2" xfId="33901"/>
    <cellStyle name="Note 2 2 3 3 7" xfId="25640"/>
    <cellStyle name="Note 2 2 3 4" xfId="16492"/>
    <cellStyle name="Note 2 2 3 4 2" xfId="16972"/>
    <cellStyle name="Note 2 2 3 4 2 2" xfId="22525"/>
    <cellStyle name="Note 2 2 3 4 2 2 2" xfId="32205"/>
    <cellStyle name="Note 2 2 3 4 2 3" xfId="20379"/>
    <cellStyle name="Note 2 2 3 4 2 3 2" xfId="30059"/>
    <cellStyle name="Note 2 2 3 4 2 4" xfId="19177"/>
    <cellStyle name="Note 2 2 3 4 2 4 2" xfId="28857"/>
    <cellStyle name="Note 2 2 3 4 2 5" xfId="26507"/>
    <cellStyle name="Note 2 2 3 4 2 6" xfId="25938"/>
    <cellStyle name="Note 2 2 3 4 3" xfId="17941"/>
    <cellStyle name="Note 2 2 3 4 3 2" xfId="23501"/>
    <cellStyle name="Note 2 2 3 4 3 2 2" xfId="33181"/>
    <cellStyle name="Note 2 2 3 4 3 3" xfId="19961"/>
    <cellStyle name="Note 2 2 3 4 3 3 2" xfId="29641"/>
    <cellStyle name="Note 2 2 3 4 3 4" xfId="24712"/>
    <cellStyle name="Note 2 2 3 4 3 4 2" xfId="34392"/>
    <cellStyle name="Note 2 2 3 4 3 5" xfId="27625"/>
    <cellStyle name="Note 2 2 3 4 4" xfId="21996"/>
    <cellStyle name="Note 2 2 3 4 4 2" xfId="31676"/>
    <cellStyle name="Note 2 2 3 4 5" xfId="22391"/>
    <cellStyle name="Note 2 2 3 4 5 2" xfId="32071"/>
    <cellStyle name="Note 2 2 3 4 6" xfId="18856"/>
    <cellStyle name="Note 2 2 3 4 6 2" xfId="28536"/>
    <cellStyle name="Note 2 2 3 4 7" xfId="25345"/>
    <cellStyle name="Note 2 2 3 5" xfId="16963"/>
    <cellStyle name="Note 2 2 3 5 2" xfId="22516"/>
    <cellStyle name="Note 2 2 3 5 2 2" xfId="32196"/>
    <cellStyle name="Note 2 2 3 5 3" xfId="23901"/>
    <cellStyle name="Note 2 2 3 5 3 2" xfId="33581"/>
    <cellStyle name="Note 2 2 3 5 4" xfId="20448"/>
    <cellStyle name="Note 2 2 3 5 4 2" xfId="30128"/>
    <cellStyle name="Note 2 2 3 5 5" xfId="26498"/>
    <cellStyle name="Note 2 2 3 5 6" xfId="26012"/>
    <cellStyle name="Note 2 2 3 6" xfId="17671"/>
    <cellStyle name="Note 2 2 3 6 2" xfId="23231"/>
    <cellStyle name="Note 2 2 3 6 2 2" xfId="32911"/>
    <cellStyle name="Note 2 2 3 6 3" xfId="19733"/>
    <cellStyle name="Note 2 2 3 6 3 2" xfId="29413"/>
    <cellStyle name="Note 2 2 3 6 4" xfId="20229"/>
    <cellStyle name="Note 2 2 3 6 4 2" xfId="29909"/>
    <cellStyle name="Note 2 2 3 6 5" xfId="27355"/>
    <cellStyle name="Note 2 2 3 7" xfId="21722"/>
    <cellStyle name="Note 2 2 3 7 2" xfId="31402"/>
    <cellStyle name="Note 2 2 3 8" xfId="19498"/>
    <cellStyle name="Note 2 2 3 8 2" xfId="29178"/>
    <cellStyle name="Note 2 2 3 9" xfId="20876"/>
    <cellStyle name="Note 2 2 3 9 2" xfId="30556"/>
    <cellStyle name="Note 2 2 4" xfId="16223"/>
    <cellStyle name="Note 2 2 4 2" xfId="16722"/>
    <cellStyle name="Note 2 2 4 2 2" xfId="17564"/>
    <cellStyle name="Note 2 2 4 2 2 2" xfId="23124"/>
    <cellStyle name="Note 2 2 4 2 2 2 2" xfId="32804"/>
    <cellStyle name="Note 2 2 4 2 2 3" xfId="19694"/>
    <cellStyle name="Note 2 2 4 2 2 3 2" xfId="29374"/>
    <cellStyle name="Note 2 2 4 2 2 4" xfId="21330"/>
    <cellStyle name="Note 2 2 4 2 2 4 2" xfId="31010"/>
    <cellStyle name="Note 2 2 4 2 2 5" xfId="27046"/>
    <cellStyle name="Note 2 2 4 2 2 6" xfId="27248"/>
    <cellStyle name="Note 2 2 4 2 3" xfId="18245"/>
    <cellStyle name="Note 2 2 4 2 3 2" xfId="23805"/>
    <cellStyle name="Note 2 2 4 2 3 2 2" xfId="33485"/>
    <cellStyle name="Note 2 2 4 2 3 3" xfId="20485"/>
    <cellStyle name="Note 2 2 4 2 3 3 2" xfId="30165"/>
    <cellStyle name="Note 2 2 4 2 3 4" xfId="24727"/>
    <cellStyle name="Note 2 2 4 2 3 4 2" xfId="34407"/>
    <cellStyle name="Note 2 2 4 2 3 5" xfId="27929"/>
    <cellStyle name="Note 2 2 4 2 4" xfId="22300"/>
    <cellStyle name="Note 2 2 4 2 4 2" xfId="31980"/>
    <cellStyle name="Note 2 2 4 2 5" xfId="19166"/>
    <cellStyle name="Note 2 2 4 2 5 2" xfId="28846"/>
    <cellStyle name="Note 2 2 4 2 6" xfId="18810"/>
    <cellStyle name="Note 2 2 4 2 6 2" xfId="28490"/>
    <cellStyle name="Note 2 2 4 2 7" xfId="26203"/>
    <cellStyle name="Note 2 2 4 3" xfId="16560"/>
    <cellStyle name="Note 2 2 4 3 2" xfId="17328"/>
    <cellStyle name="Note 2 2 4 3 2 2" xfId="22888"/>
    <cellStyle name="Note 2 2 4 3 2 2 2" xfId="32568"/>
    <cellStyle name="Note 2 2 4 3 2 3" xfId="20556"/>
    <cellStyle name="Note 2 2 4 3 2 3 2" xfId="30236"/>
    <cellStyle name="Note 2 2 4 3 2 4" xfId="22393"/>
    <cellStyle name="Note 2 2 4 3 2 4 2" xfId="32073"/>
    <cellStyle name="Note 2 2 4 3 2 5" xfId="26810"/>
    <cellStyle name="Note 2 2 4 3 2 6" xfId="25244"/>
    <cellStyle name="Note 2 2 4 3 3" xfId="18009"/>
    <cellStyle name="Note 2 2 4 3 3 2" xfId="23569"/>
    <cellStyle name="Note 2 2 4 3 3 2 2" xfId="33249"/>
    <cellStyle name="Note 2 2 4 3 3 3" xfId="20806"/>
    <cellStyle name="Note 2 2 4 3 3 3 2" xfId="30486"/>
    <cellStyle name="Note 2 2 4 3 3 4" xfId="19064"/>
    <cellStyle name="Note 2 2 4 3 3 4 2" xfId="28744"/>
    <cellStyle name="Note 2 2 4 3 3 5" xfId="27693"/>
    <cellStyle name="Note 2 2 4 3 4" xfId="22064"/>
    <cellStyle name="Note 2 2 4 3 4 2" xfId="31744"/>
    <cellStyle name="Note 2 2 4 3 5" xfId="21415"/>
    <cellStyle name="Note 2 2 4 3 5 2" xfId="31095"/>
    <cellStyle name="Note 2 2 4 3 6" xfId="20487"/>
    <cellStyle name="Note 2 2 4 3 6 2" xfId="30167"/>
    <cellStyle name="Note 2 2 4 3 7" xfId="25795"/>
    <cellStyle name="Note 2 2 4 4" xfId="16930"/>
    <cellStyle name="Note 2 2 4 4 2" xfId="22483"/>
    <cellStyle name="Note 2 2 4 4 2 2" xfId="32163"/>
    <cellStyle name="Note 2 2 4 4 3" xfId="20765"/>
    <cellStyle name="Note 2 2 4 4 3 2" xfId="30445"/>
    <cellStyle name="Note 2 2 4 4 4" xfId="19702"/>
    <cellStyle name="Note 2 2 4 4 4 2" xfId="29382"/>
    <cellStyle name="Note 2 2 4 4 5" xfId="26465"/>
    <cellStyle name="Note 2 2 4 4 6" xfId="25414"/>
    <cellStyle name="Note 2 2 4 5" xfId="17739"/>
    <cellStyle name="Note 2 2 4 5 2" xfId="23299"/>
    <cellStyle name="Note 2 2 4 5 2 2" xfId="32979"/>
    <cellStyle name="Note 2 2 4 5 3" xfId="21416"/>
    <cellStyle name="Note 2 2 4 5 3 2" xfId="31096"/>
    <cellStyle name="Note 2 2 4 5 4" xfId="21272"/>
    <cellStyle name="Note 2 2 4 5 4 2" xfId="30952"/>
    <cellStyle name="Note 2 2 4 5 5" xfId="27423"/>
    <cellStyle name="Note 2 2 4 6" xfId="21790"/>
    <cellStyle name="Note 2 2 4 6 2" xfId="31470"/>
    <cellStyle name="Note 2 2 4 7" xfId="20921"/>
    <cellStyle name="Note 2 2 4 7 2" xfId="30601"/>
    <cellStyle name="Note 2 2 4 8" xfId="24756"/>
    <cellStyle name="Note 2 2 4 8 2" xfId="34436"/>
    <cellStyle name="Note 2 2 4 9" xfId="26053"/>
    <cellStyle name="Note 2 2 5" xfId="16390"/>
    <cellStyle name="Note 2 2 5 2" xfId="17018"/>
    <cellStyle name="Note 2 2 5 2 2" xfId="22571"/>
    <cellStyle name="Note 2 2 5 2 2 2" xfId="32251"/>
    <cellStyle name="Note 2 2 5 2 3" xfId="20112"/>
    <cellStyle name="Note 2 2 5 2 3 2" xfId="29792"/>
    <cellStyle name="Note 2 2 5 2 4" xfId="20835"/>
    <cellStyle name="Note 2 2 5 2 4 2" xfId="30515"/>
    <cellStyle name="Note 2 2 5 2 5" xfId="26553"/>
    <cellStyle name="Note 2 2 5 2 6" xfId="25323"/>
    <cellStyle name="Note 2 2 5 3" xfId="17839"/>
    <cellStyle name="Note 2 2 5 3 2" xfId="23399"/>
    <cellStyle name="Note 2 2 5 3 2 2" xfId="33079"/>
    <cellStyle name="Note 2 2 5 3 3" xfId="21262"/>
    <cellStyle name="Note 2 2 5 3 3 2" xfId="30942"/>
    <cellStyle name="Note 2 2 5 3 4" xfId="18755"/>
    <cellStyle name="Note 2 2 5 3 4 2" xfId="28435"/>
    <cellStyle name="Note 2 2 5 3 5" xfId="27523"/>
    <cellStyle name="Note 2 2 5 4" xfId="21894"/>
    <cellStyle name="Note 2 2 5 4 2" xfId="31574"/>
    <cellStyle name="Note 2 2 5 5" xfId="19354"/>
    <cellStyle name="Note 2 2 5 5 2" xfId="29034"/>
    <cellStyle name="Note 2 2 5 6" xfId="18466"/>
    <cellStyle name="Note 2 2 5 6 2" xfId="28146"/>
    <cellStyle name="Note 2 2 5 7" xfId="25891"/>
    <cellStyle name="Note 2 2 6" xfId="24470"/>
    <cellStyle name="Note 2 2 6 2" xfId="34150"/>
    <cellStyle name="Note 2 3" xfId="135"/>
    <cellStyle name="Note 2 3 2" xfId="15943"/>
    <cellStyle name="Note 2 3 2 10" xfId="21402"/>
    <cellStyle name="Note 2 3 2 10 2" xfId="31082"/>
    <cellStyle name="Note 2 3 2 11" xfId="19044"/>
    <cellStyle name="Note 2 3 2 11 2" xfId="28724"/>
    <cellStyle name="Note 2 3 2 12" xfId="25657"/>
    <cellStyle name="Note 2 3 2 2" xfId="15997"/>
    <cellStyle name="Note 2 3 2 2 10" xfId="25773"/>
    <cellStyle name="Note 2 3 2 2 2" xfId="16269"/>
    <cellStyle name="Note 2 3 2 2 2 2" xfId="16740"/>
    <cellStyle name="Note 2 3 2 2 2 2 2" xfId="17610"/>
    <cellStyle name="Note 2 3 2 2 2 2 2 2" xfId="23170"/>
    <cellStyle name="Note 2 3 2 2 2 2 2 2 2" xfId="32850"/>
    <cellStyle name="Note 2 3 2 2 2 2 2 3" xfId="20417"/>
    <cellStyle name="Note 2 3 2 2 2 2 2 3 2" xfId="30097"/>
    <cellStyle name="Note 2 3 2 2 2 2 2 4" xfId="18878"/>
    <cellStyle name="Note 2 3 2 2 2 2 2 4 2" xfId="28558"/>
    <cellStyle name="Note 2 3 2 2 2 2 2 5" xfId="27092"/>
    <cellStyle name="Note 2 3 2 2 2 2 2 6" xfId="27294"/>
    <cellStyle name="Note 2 3 2 2 2 2 3" xfId="18291"/>
    <cellStyle name="Note 2 3 2 2 2 2 3 2" xfId="23851"/>
    <cellStyle name="Note 2 3 2 2 2 2 3 2 2" xfId="33531"/>
    <cellStyle name="Note 2 3 2 2 2 2 3 3" xfId="24375"/>
    <cellStyle name="Note 2 3 2 2 2 2 3 3 2" xfId="34055"/>
    <cellStyle name="Note 2 3 2 2 2 2 3 4" xfId="24685"/>
    <cellStyle name="Note 2 3 2 2 2 2 3 4 2" xfId="34365"/>
    <cellStyle name="Note 2 3 2 2 2 2 3 5" xfId="27975"/>
    <cellStyle name="Note 2 3 2 2 2 2 4" xfId="22346"/>
    <cellStyle name="Note 2 3 2 2 2 2 4 2" xfId="32026"/>
    <cellStyle name="Note 2 3 2 2 2 2 5" xfId="21793"/>
    <cellStyle name="Note 2 3 2 2 2 2 5 2" xfId="31473"/>
    <cellStyle name="Note 2 3 2 2 2 2 6" xfId="19275"/>
    <cellStyle name="Note 2 3 2 2 2 2 6 2" xfId="28955"/>
    <cellStyle name="Note 2 3 2 2 2 2 7" xfId="25208"/>
    <cellStyle name="Note 2 3 2 2 2 3" xfId="16606"/>
    <cellStyle name="Note 2 3 2 2 2 3 2" xfId="17374"/>
    <cellStyle name="Note 2 3 2 2 2 3 2 2" xfId="22934"/>
    <cellStyle name="Note 2 3 2 2 2 3 2 2 2" xfId="32614"/>
    <cellStyle name="Note 2 3 2 2 2 3 2 3" xfId="20132"/>
    <cellStyle name="Note 2 3 2 2 2 3 2 3 2" xfId="29812"/>
    <cellStyle name="Note 2 3 2 2 2 3 2 4" xfId="20850"/>
    <cellStyle name="Note 2 3 2 2 2 3 2 4 2" xfId="30530"/>
    <cellStyle name="Note 2 3 2 2 2 3 2 5" xfId="26856"/>
    <cellStyle name="Note 2 3 2 2 2 3 2 6" xfId="25042"/>
    <cellStyle name="Note 2 3 2 2 2 3 3" xfId="18055"/>
    <cellStyle name="Note 2 3 2 2 2 3 3 2" xfId="23615"/>
    <cellStyle name="Note 2 3 2 2 2 3 3 2 2" xfId="33295"/>
    <cellStyle name="Note 2 3 2 2 2 3 3 3" xfId="24000"/>
    <cellStyle name="Note 2 3 2 2 2 3 3 3 2" xfId="33680"/>
    <cellStyle name="Note 2 3 2 2 2 3 3 4" xfId="19538"/>
    <cellStyle name="Note 2 3 2 2 2 3 3 4 2" xfId="29218"/>
    <cellStyle name="Note 2 3 2 2 2 3 3 5" xfId="27739"/>
    <cellStyle name="Note 2 3 2 2 2 3 4" xfId="22110"/>
    <cellStyle name="Note 2 3 2 2 2 3 4 2" xfId="31790"/>
    <cellStyle name="Note 2 3 2 2 2 3 5" xfId="18867"/>
    <cellStyle name="Note 2 3 2 2 2 3 5 2" xfId="28547"/>
    <cellStyle name="Note 2 3 2 2 2 3 6" xfId="21039"/>
    <cellStyle name="Note 2 3 2 2 2 3 6 2" xfId="30719"/>
    <cellStyle name="Note 2 3 2 2 2 3 7" xfId="26204"/>
    <cellStyle name="Note 2 3 2 2 2 4" xfId="16990"/>
    <cellStyle name="Note 2 3 2 2 2 4 2" xfId="22543"/>
    <cellStyle name="Note 2 3 2 2 2 4 2 2" xfId="32223"/>
    <cellStyle name="Note 2 3 2 2 2 4 3" xfId="19522"/>
    <cellStyle name="Note 2 3 2 2 2 4 3 2" xfId="29202"/>
    <cellStyle name="Note 2 3 2 2 2 4 4" xfId="19122"/>
    <cellStyle name="Note 2 3 2 2 2 4 4 2" xfId="28802"/>
    <cellStyle name="Note 2 3 2 2 2 4 5" xfId="26525"/>
    <cellStyle name="Note 2 3 2 2 2 4 6" xfId="26101"/>
    <cellStyle name="Note 2 3 2 2 2 5" xfId="17785"/>
    <cellStyle name="Note 2 3 2 2 2 5 2" xfId="23345"/>
    <cellStyle name="Note 2 3 2 2 2 5 2 2" xfId="33025"/>
    <cellStyle name="Note 2 3 2 2 2 5 3" xfId="24237"/>
    <cellStyle name="Note 2 3 2 2 2 5 3 2" xfId="33917"/>
    <cellStyle name="Note 2 3 2 2 2 5 4" xfId="20338"/>
    <cellStyle name="Note 2 3 2 2 2 5 4 2" xfId="30018"/>
    <cellStyle name="Note 2 3 2 2 2 5 5" xfId="27469"/>
    <cellStyle name="Note 2 3 2 2 2 6" xfId="21840"/>
    <cellStyle name="Note 2 3 2 2 2 6 2" xfId="31520"/>
    <cellStyle name="Note 2 3 2 2 2 7" xfId="19787"/>
    <cellStyle name="Note 2 3 2 2 2 7 2" xfId="29467"/>
    <cellStyle name="Note 2 3 2 2 2 8" xfId="20317"/>
    <cellStyle name="Note 2 3 2 2 2 8 2" xfId="29997"/>
    <cellStyle name="Note 2 3 2 2 2 9" xfId="25808"/>
    <cellStyle name="Note 2 3 2 2 3" xfId="16157"/>
    <cellStyle name="Note 2 3 2 2 3 2" xfId="17498"/>
    <cellStyle name="Note 2 3 2 2 3 2 2" xfId="23058"/>
    <cellStyle name="Note 2 3 2 2 3 2 2 2" xfId="32738"/>
    <cellStyle name="Note 2 3 2 2 3 2 3" xfId="20567"/>
    <cellStyle name="Note 2 3 2 2 3 2 3 2" xfId="30247"/>
    <cellStyle name="Note 2 3 2 2 3 2 4" xfId="21580"/>
    <cellStyle name="Note 2 3 2 2 3 2 4 2" xfId="31260"/>
    <cellStyle name="Note 2 3 2 2 3 2 5" xfId="26980"/>
    <cellStyle name="Note 2 3 2 2 3 2 6" xfId="25646"/>
    <cellStyle name="Note 2 3 2 2 3 3" xfId="18179"/>
    <cellStyle name="Note 2 3 2 2 3 3 2" xfId="23739"/>
    <cellStyle name="Note 2 3 2 2 3 3 2 2" xfId="33419"/>
    <cellStyle name="Note 2 3 2 2 3 3 3" xfId="24499"/>
    <cellStyle name="Note 2 3 2 2 3 3 3 2" xfId="34179"/>
    <cellStyle name="Note 2 3 2 2 3 3 4" xfId="24811"/>
    <cellStyle name="Note 2 3 2 2 3 3 4 2" xfId="34491"/>
    <cellStyle name="Note 2 3 2 2 3 3 5" xfId="27863"/>
    <cellStyle name="Note 2 3 2 2 3 4" xfId="22234"/>
    <cellStyle name="Note 2 3 2 2 3 4 2" xfId="31914"/>
    <cellStyle name="Note 2 3 2 2 3 5" xfId="21326"/>
    <cellStyle name="Note 2 3 2 2 3 5 2" xfId="31006"/>
    <cellStyle name="Note 2 3 2 2 3 6" xfId="18621"/>
    <cellStyle name="Note 2 3 2 2 3 6 2" xfId="28301"/>
    <cellStyle name="Note 2 3 2 2 3 7" xfId="25331"/>
    <cellStyle name="Note 2 3 2 2 4" xfId="16494"/>
    <cellStyle name="Note 2 3 2 2 4 2" xfId="16889"/>
    <cellStyle name="Note 2 3 2 2 4 2 2" xfId="22442"/>
    <cellStyle name="Note 2 3 2 2 4 2 2 2" xfId="32122"/>
    <cellStyle name="Note 2 3 2 2 4 2 3" xfId="19725"/>
    <cellStyle name="Note 2 3 2 2 4 2 3 2" xfId="29405"/>
    <cellStyle name="Note 2 3 2 2 4 2 4" xfId="18741"/>
    <cellStyle name="Note 2 3 2 2 4 2 4 2" xfId="28421"/>
    <cellStyle name="Note 2 3 2 2 4 2 5" xfId="26424"/>
    <cellStyle name="Note 2 3 2 2 4 2 6" xfId="25698"/>
    <cellStyle name="Note 2 3 2 2 4 3" xfId="17943"/>
    <cellStyle name="Note 2 3 2 2 4 3 2" xfId="23503"/>
    <cellStyle name="Note 2 3 2 2 4 3 2 2" xfId="33183"/>
    <cellStyle name="Note 2 3 2 2 4 3 3" xfId="24438"/>
    <cellStyle name="Note 2 3 2 2 4 3 3 2" xfId="34118"/>
    <cellStyle name="Note 2 3 2 2 4 3 4" xfId="23986"/>
    <cellStyle name="Note 2 3 2 2 4 3 4 2" xfId="33666"/>
    <cellStyle name="Note 2 3 2 2 4 3 5" xfId="27627"/>
    <cellStyle name="Note 2 3 2 2 4 4" xfId="21998"/>
    <cellStyle name="Note 2 3 2 2 4 4 2" xfId="31678"/>
    <cellStyle name="Note 2 3 2 2 4 5" xfId="19664"/>
    <cellStyle name="Note 2 3 2 2 4 5 2" xfId="29344"/>
    <cellStyle name="Note 2 3 2 2 4 6" xfId="19684"/>
    <cellStyle name="Note 2 3 2 2 4 6 2" xfId="29364"/>
    <cellStyle name="Note 2 3 2 2 4 7" xfId="25195"/>
    <cellStyle name="Note 2 3 2 2 5" xfId="17026"/>
    <cellStyle name="Note 2 3 2 2 5 2" xfId="22579"/>
    <cellStyle name="Note 2 3 2 2 5 2 2" xfId="32259"/>
    <cellStyle name="Note 2 3 2 2 5 3" xfId="19395"/>
    <cellStyle name="Note 2 3 2 2 5 3 2" xfId="29075"/>
    <cellStyle name="Note 2 3 2 2 5 4" xfId="21021"/>
    <cellStyle name="Note 2 3 2 2 5 4 2" xfId="30701"/>
    <cellStyle name="Note 2 3 2 2 5 5" xfId="26561"/>
    <cellStyle name="Note 2 3 2 2 5 6" xfId="26023"/>
    <cellStyle name="Note 2 3 2 2 6" xfId="17673"/>
    <cellStyle name="Note 2 3 2 2 6 2" xfId="23233"/>
    <cellStyle name="Note 2 3 2 2 6 2 2" xfId="32913"/>
    <cellStyle name="Note 2 3 2 2 6 3" xfId="20223"/>
    <cellStyle name="Note 2 3 2 2 6 3 2" xfId="29903"/>
    <cellStyle name="Note 2 3 2 2 6 4" xfId="18576"/>
    <cellStyle name="Note 2 3 2 2 6 4 2" xfId="28256"/>
    <cellStyle name="Note 2 3 2 2 6 5" xfId="27357"/>
    <cellStyle name="Note 2 3 2 2 7" xfId="21724"/>
    <cellStyle name="Note 2 3 2 2 7 2" xfId="31404"/>
    <cellStyle name="Note 2 3 2 2 8" xfId="18807"/>
    <cellStyle name="Note 2 3 2 2 8 2" xfId="28487"/>
    <cellStyle name="Note 2 3 2 2 9" xfId="19440"/>
    <cellStyle name="Note 2 3 2 2 9 2" xfId="29120"/>
    <cellStyle name="Note 2 3 2 3" xfId="16166"/>
    <cellStyle name="Note 2 3 2 3 2" xfId="16683"/>
    <cellStyle name="Note 2 3 2 3 2 2" xfId="17507"/>
    <cellStyle name="Note 2 3 2 3 2 2 2" xfId="23067"/>
    <cellStyle name="Note 2 3 2 3 2 2 2 2" xfId="32747"/>
    <cellStyle name="Note 2 3 2 3 2 2 3" xfId="24348"/>
    <cellStyle name="Note 2 3 2 3 2 2 3 2" xfId="34028"/>
    <cellStyle name="Note 2 3 2 3 2 2 4" xfId="20627"/>
    <cellStyle name="Note 2 3 2 3 2 2 4 2" xfId="30307"/>
    <cellStyle name="Note 2 3 2 3 2 2 5" xfId="26989"/>
    <cellStyle name="Note 2 3 2 3 2 2 6" xfId="25669"/>
    <cellStyle name="Note 2 3 2 3 2 3" xfId="18188"/>
    <cellStyle name="Note 2 3 2 3 2 3 2" xfId="23748"/>
    <cellStyle name="Note 2 3 2 3 2 3 2 2" xfId="33428"/>
    <cellStyle name="Note 2 3 2 3 2 3 3" xfId="23924"/>
    <cellStyle name="Note 2 3 2 3 2 3 3 2" xfId="33604"/>
    <cellStyle name="Note 2 3 2 3 2 3 4" xfId="24625"/>
    <cellStyle name="Note 2 3 2 3 2 3 4 2" xfId="34305"/>
    <cellStyle name="Note 2 3 2 3 2 3 5" xfId="27872"/>
    <cellStyle name="Note 2 3 2 3 2 4" xfId="22243"/>
    <cellStyle name="Note 2 3 2 3 2 4 2" xfId="31923"/>
    <cellStyle name="Note 2 3 2 3 2 5" xfId="19062"/>
    <cellStyle name="Note 2 3 2 3 2 5 2" xfId="28742"/>
    <cellStyle name="Note 2 3 2 3 2 6" xfId="24711"/>
    <cellStyle name="Note 2 3 2 3 2 6 2" xfId="34391"/>
    <cellStyle name="Note 2 3 2 3 2 7" xfId="26292"/>
    <cellStyle name="Note 2 3 2 3 3" xfId="16503"/>
    <cellStyle name="Note 2 3 2 3 3 2" xfId="16887"/>
    <cellStyle name="Note 2 3 2 3 3 2 2" xfId="22440"/>
    <cellStyle name="Note 2 3 2 3 3 2 2 2" xfId="32120"/>
    <cellStyle name="Note 2 3 2 3 3 2 3" xfId="19249"/>
    <cellStyle name="Note 2 3 2 3 3 2 3 2" xfId="28929"/>
    <cellStyle name="Note 2 3 2 3 3 2 4" xfId="21067"/>
    <cellStyle name="Note 2 3 2 3 3 2 4 2" xfId="30747"/>
    <cellStyle name="Note 2 3 2 3 3 2 5" xfId="26422"/>
    <cellStyle name="Note 2 3 2 3 3 2 6" xfId="26126"/>
    <cellStyle name="Note 2 3 2 3 3 3" xfId="17952"/>
    <cellStyle name="Note 2 3 2 3 3 3 2" xfId="23512"/>
    <cellStyle name="Note 2 3 2 3 3 3 2 2" xfId="33192"/>
    <cellStyle name="Note 2 3 2 3 3 3 3" xfId="19346"/>
    <cellStyle name="Note 2 3 2 3 3 3 3 2" xfId="29026"/>
    <cellStyle name="Note 2 3 2 3 3 3 4" xfId="24012"/>
    <cellStyle name="Note 2 3 2 3 3 3 4 2" xfId="33692"/>
    <cellStyle name="Note 2 3 2 3 3 3 5" xfId="27636"/>
    <cellStyle name="Note 2 3 2 3 3 4" xfId="22007"/>
    <cellStyle name="Note 2 3 2 3 3 4 2" xfId="31687"/>
    <cellStyle name="Note 2 3 2 3 3 5" xfId="19054"/>
    <cellStyle name="Note 2 3 2 3 3 5 2" xfId="28734"/>
    <cellStyle name="Note 2 3 2 3 3 6" xfId="24858"/>
    <cellStyle name="Note 2 3 2 3 3 6 2" xfId="34538"/>
    <cellStyle name="Note 2 3 2 3 3 7" xfId="26239"/>
    <cellStyle name="Note 2 3 2 3 4" xfId="17229"/>
    <cellStyle name="Note 2 3 2 3 4 2" xfId="22782"/>
    <cellStyle name="Note 2 3 2 3 4 2 2" xfId="32462"/>
    <cellStyle name="Note 2 3 2 3 4 3" xfId="19303"/>
    <cellStyle name="Note 2 3 2 3 4 3 2" xfId="28983"/>
    <cellStyle name="Note 2 3 2 3 4 4" xfId="18339"/>
    <cellStyle name="Note 2 3 2 3 4 4 2" xfId="28019"/>
    <cellStyle name="Note 2 3 2 3 4 5" xfId="26742"/>
    <cellStyle name="Note 2 3 2 3 4 6" xfId="26773"/>
    <cellStyle name="Note 2 3 2 3 5" xfId="17682"/>
    <cellStyle name="Note 2 3 2 3 5 2" xfId="23242"/>
    <cellStyle name="Note 2 3 2 3 5 2 2" xfId="32922"/>
    <cellStyle name="Note 2 3 2 3 5 3" xfId="19073"/>
    <cellStyle name="Note 2 3 2 3 5 3 2" xfId="28753"/>
    <cellStyle name="Note 2 3 2 3 5 4" xfId="20154"/>
    <cellStyle name="Note 2 3 2 3 5 4 2" xfId="29834"/>
    <cellStyle name="Note 2 3 2 3 5 5" xfId="27366"/>
    <cellStyle name="Note 2 3 2 3 6" xfId="21733"/>
    <cellStyle name="Note 2 3 2 3 6 2" xfId="31413"/>
    <cellStyle name="Note 2 3 2 3 7" xfId="20496"/>
    <cellStyle name="Note 2 3 2 3 7 2" xfId="30176"/>
    <cellStyle name="Note 2 3 2 3 8" xfId="24954"/>
    <cellStyle name="Note 2 3 2 3 8 2" xfId="34634"/>
    <cellStyle name="Note 2 3 2 3 9" xfId="25501"/>
    <cellStyle name="Note 2 3 2 4" xfId="16107"/>
    <cellStyle name="Note 2 3 2 4 2" xfId="16653"/>
    <cellStyle name="Note 2 3 2 4 2 2" xfId="17455"/>
    <cellStyle name="Note 2 3 2 4 2 2 2" xfId="23015"/>
    <cellStyle name="Note 2 3 2 4 2 2 2 2" xfId="32695"/>
    <cellStyle name="Note 2 3 2 4 2 2 3" xfId="19762"/>
    <cellStyle name="Note 2 3 2 4 2 2 3 2" xfId="29442"/>
    <cellStyle name="Note 2 3 2 4 2 2 4" xfId="20723"/>
    <cellStyle name="Note 2 3 2 4 2 2 4 2" xfId="30403"/>
    <cellStyle name="Note 2 3 2 4 2 2 5" xfId="26937"/>
    <cellStyle name="Note 2 3 2 4 2 2 6" xfId="25080"/>
    <cellStyle name="Note 2 3 2 4 2 3" xfId="18136"/>
    <cellStyle name="Note 2 3 2 4 2 3 2" xfId="23696"/>
    <cellStyle name="Note 2 3 2 4 2 3 2 2" xfId="33376"/>
    <cellStyle name="Note 2 3 2 4 2 3 3" xfId="24058"/>
    <cellStyle name="Note 2 3 2 4 2 3 3 2" xfId="33738"/>
    <cellStyle name="Note 2 3 2 4 2 3 4" xfId="24699"/>
    <cellStyle name="Note 2 3 2 4 2 3 4 2" xfId="34379"/>
    <cellStyle name="Note 2 3 2 4 2 3 5" xfId="27820"/>
    <cellStyle name="Note 2 3 2 4 2 4" xfId="22191"/>
    <cellStyle name="Note 2 3 2 4 2 4 2" xfId="31871"/>
    <cellStyle name="Note 2 3 2 4 2 5" xfId="21140"/>
    <cellStyle name="Note 2 3 2 4 2 5 2" xfId="30820"/>
    <cellStyle name="Note 2 3 2 4 2 6" xfId="19189"/>
    <cellStyle name="Note 2 3 2 4 2 6 2" xfId="28869"/>
    <cellStyle name="Note 2 3 2 4 2 7" xfId="25788"/>
    <cellStyle name="Note 2 3 2 4 3" xfId="16451"/>
    <cellStyle name="Note 2 3 2 4 3 2" xfId="17118"/>
    <cellStyle name="Note 2 3 2 4 3 2 2" xfId="22671"/>
    <cellStyle name="Note 2 3 2 4 3 2 2 2" xfId="32351"/>
    <cellStyle name="Note 2 3 2 4 3 2 3" xfId="19363"/>
    <cellStyle name="Note 2 3 2 4 3 2 3 2" xfId="29043"/>
    <cellStyle name="Note 2 3 2 4 3 2 4" xfId="19258"/>
    <cellStyle name="Note 2 3 2 4 3 2 4 2" xfId="28938"/>
    <cellStyle name="Note 2 3 2 4 3 2 5" xfId="26644"/>
    <cellStyle name="Note 2 3 2 4 3 2 6" xfId="25611"/>
    <cellStyle name="Note 2 3 2 4 3 3" xfId="17900"/>
    <cellStyle name="Note 2 3 2 4 3 3 2" xfId="23460"/>
    <cellStyle name="Note 2 3 2 4 3 3 2 2" xfId="33140"/>
    <cellStyle name="Note 2 3 2 4 3 3 3" xfId="18722"/>
    <cellStyle name="Note 2 3 2 4 3 3 3 2" xfId="28402"/>
    <cellStyle name="Note 2 3 2 4 3 3 4" xfId="24847"/>
    <cellStyle name="Note 2 3 2 4 3 3 4 2" xfId="34527"/>
    <cellStyle name="Note 2 3 2 4 3 3 5" xfId="27584"/>
    <cellStyle name="Note 2 3 2 4 3 4" xfId="21955"/>
    <cellStyle name="Note 2 3 2 4 3 4 2" xfId="31635"/>
    <cellStyle name="Note 2 3 2 4 3 5" xfId="19322"/>
    <cellStyle name="Note 2 3 2 4 3 5 2" xfId="29002"/>
    <cellStyle name="Note 2 3 2 4 3 6" xfId="21158"/>
    <cellStyle name="Note 2 3 2 4 3 6 2" xfId="30838"/>
    <cellStyle name="Note 2 3 2 4 3 7" xfId="25685"/>
    <cellStyle name="Note 2 3 2 4 4" xfId="17193"/>
    <cellStyle name="Note 2 3 2 4 4 2" xfId="22746"/>
    <cellStyle name="Note 2 3 2 4 4 2 2" xfId="32426"/>
    <cellStyle name="Note 2 3 2 4 4 3" xfId="19167"/>
    <cellStyle name="Note 2 3 2 4 4 3 2" xfId="28847"/>
    <cellStyle name="Note 2 3 2 4 4 4" xfId="24230"/>
    <cellStyle name="Note 2 3 2 4 4 4 2" xfId="33910"/>
    <cellStyle name="Note 2 3 2 4 4 5" xfId="26710"/>
    <cellStyle name="Note 2 3 2 4 4 6" xfId="26381"/>
    <cellStyle name="Note 2 3 2 4 5" xfId="17183"/>
    <cellStyle name="Note 2 3 2 4 5 2" xfId="22736"/>
    <cellStyle name="Note 2 3 2 4 5 2 2" xfId="32416"/>
    <cellStyle name="Note 2 3 2 4 5 3" xfId="20378"/>
    <cellStyle name="Note 2 3 2 4 5 3 2" xfId="30058"/>
    <cellStyle name="Note 2 3 2 4 5 4" xfId="21367"/>
    <cellStyle name="Note 2 3 2 4 5 4 2" xfId="31047"/>
    <cellStyle name="Note 2 3 2 4 5 5" xfId="26326"/>
    <cellStyle name="Note 2 3 2 4 6" xfId="21676"/>
    <cellStyle name="Note 2 3 2 4 6 2" xfId="31356"/>
    <cellStyle name="Note 2 3 2 4 7" xfId="18374"/>
    <cellStyle name="Note 2 3 2 4 7 2" xfId="28054"/>
    <cellStyle name="Note 2 3 2 4 8" xfId="21141"/>
    <cellStyle name="Note 2 3 2 4 8 2" xfId="30821"/>
    <cellStyle name="Note 2 3 2 4 9" xfId="26139"/>
    <cellStyle name="Note 2 3 2 5" xfId="16072"/>
    <cellStyle name="Note 2 3 2 5 2" xfId="17420"/>
    <cellStyle name="Note 2 3 2 5 2 2" xfId="22980"/>
    <cellStyle name="Note 2 3 2 5 2 2 2" xfId="32660"/>
    <cellStyle name="Note 2 3 2 5 2 3" xfId="20958"/>
    <cellStyle name="Note 2 3 2 5 2 3 2" xfId="30638"/>
    <cellStyle name="Note 2 3 2 5 2 4" xfId="19536"/>
    <cellStyle name="Note 2 3 2 5 2 4 2" xfId="29216"/>
    <cellStyle name="Note 2 3 2 5 2 5" xfId="26902"/>
    <cellStyle name="Note 2 3 2 5 2 6" xfId="25253"/>
    <cellStyle name="Note 2 3 2 5 3" xfId="18101"/>
    <cellStyle name="Note 2 3 2 5 3 2" xfId="23661"/>
    <cellStyle name="Note 2 3 2 5 3 2 2" xfId="33341"/>
    <cellStyle name="Note 2 3 2 5 3 3" xfId="24250"/>
    <cellStyle name="Note 2 3 2 5 3 3 2" xfId="33930"/>
    <cellStyle name="Note 2 3 2 5 3 4" xfId="18562"/>
    <cellStyle name="Note 2 3 2 5 3 4 2" xfId="28242"/>
    <cellStyle name="Note 2 3 2 5 3 5" xfId="27785"/>
    <cellStyle name="Note 2 3 2 5 4" xfId="22156"/>
    <cellStyle name="Note 2 3 2 5 4 2" xfId="31836"/>
    <cellStyle name="Note 2 3 2 5 5" xfId="19820"/>
    <cellStyle name="Note 2 3 2 5 5 2" xfId="29500"/>
    <cellStyle name="Note 2 3 2 5 6" xfId="19997"/>
    <cellStyle name="Note 2 3 2 5 6 2" xfId="29677"/>
    <cellStyle name="Note 2 3 2 5 7" xfId="25209"/>
    <cellStyle name="Note 2 3 2 6" xfId="16416"/>
    <cellStyle name="Note 2 3 2 6 2" xfId="16906"/>
    <cellStyle name="Note 2 3 2 6 2 2" xfId="22459"/>
    <cellStyle name="Note 2 3 2 6 2 2 2" xfId="32139"/>
    <cellStyle name="Note 2 3 2 6 2 3" xfId="19636"/>
    <cellStyle name="Note 2 3 2 6 2 3 2" xfId="29316"/>
    <cellStyle name="Note 2 3 2 6 2 4" xfId="19385"/>
    <cellStyle name="Note 2 3 2 6 2 4 2" xfId="29065"/>
    <cellStyle name="Note 2 3 2 6 2 5" xfId="26441"/>
    <cellStyle name="Note 2 3 2 6 2 6" xfId="25361"/>
    <cellStyle name="Note 2 3 2 6 3" xfId="17865"/>
    <cellStyle name="Note 2 3 2 6 3 2" xfId="23425"/>
    <cellStyle name="Note 2 3 2 6 3 2 2" xfId="33105"/>
    <cellStyle name="Note 2 3 2 6 3 3" xfId="20149"/>
    <cellStyle name="Note 2 3 2 6 3 3 2" xfId="29829"/>
    <cellStyle name="Note 2 3 2 6 3 4" xfId="20237"/>
    <cellStyle name="Note 2 3 2 6 3 4 2" xfId="29917"/>
    <cellStyle name="Note 2 3 2 6 3 5" xfId="27549"/>
    <cellStyle name="Note 2 3 2 6 4" xfId="21920"/>
    <cellStyle name="Note 2 3 2 6 4 2" xfId="31600"/>
    <cellStyle name="Note 2 3 2 6 5" xfId="20703"/>
    <cellStyle name="Note 2 3 2 6 5 2" xfId="30383"/>
    <cellStyle name="Note 2 3 2 6 6" xfId="18871"/>
    <cellStyle name="Note 2 3 2 6 6 2" xfId="28551"/>
    <cellStyle name="Note 2 3 2 6 7" xfId="26202"/>
    <cellStyle name="Note 2 3 2 7" xfId="17221"/>
    <cellStyle name="Note 2 3 2 7 2" xfId="22774"/>
    <cellStyle name="Note 2 3 2 7 2 2" xfId="32454"/>
    <cellStyle name="Note 2 3 2 7 3" xfId="18484"/>
    <cellStyle name="Note 2 3 2 7 3 2" xfId="28164"/>
    <cellStyle name="Note 2 3 2 7 4" xfId="19090"/>
    <cellStyle name="Note 2 3 2 7 4 2" xfId="28770"/>
    <cellStyle name="Note 2 3 2 7 5" xfId="26735"/>
    <cellStyle name="Note 2 3 2 7 6" xfId="26371"/>
    <cellStyle name="Note 2 3 2 8" xfId="17189"/>
    <cellStyle name="Note 2 3 2 8 2" xfId="22742"/>
    <cellStyle name="Note 2 3 2 8 2 2" xfId="32422"/>
    <cellStyle name="Note 2 3 2 8 3" xfId="18425"/>
    <cellStyle name="Note 2 3 2 8 3 2" xfId="28105"/>
    <cellStyle name="Note 2 3 2 8 4" xfId="19000"/>
    <cellStyle name="Note 2 3 2 8 4 2" xfId="28680"/>
    <cellStyle name="Note 2 3 2 8 5" xfId="27150"/>
    <cellStyle name="Note 2 3 2 9" xfId="21641"/>
    <cellStyle name="Note 2 3 2 9 2" xfId="31321"/>
    <cellStyle name="Note 2 3 3" xfId="15987"/>
    <cellStyle name="Note 2 3 3 10" xfId="25826"/>
    <cellStyle name="Note 2 3 3 2" xfId="16259"/>
    <cellStyle name="Note 2 3 3 2 2" xfId="16730"/>
    <cellStyle name="Note 2 3 3 2 2 2" xfId="17600"/>
    <cellStyle name="Note 2 3 3 2 2 2 2" xfId="23160"/>
    <cellStyle name="Note 2 3 3 2 2 2 2 2" xfId="32840"/>
    <cellStyle name="Note 2 3 3 2 2 2 3" xfId="24151"/>
    <cellStyle name="Note 2 3 3 2 2 2 3 2" xfId="33831"/>
    <cellStyle name="Note 2 3 3 2 2 2 4" xfId="19033"/>
    <cellStyle name="Note 2 3 3 2 2 2 4 2" xfId="28713"/>
    <cellStyle name="Note 2 3 3 2 2 2 5" xfId="27082"/>
    <cellStyle name="Note 2 3 3 2 2 2 6" xfId="27284"/>
    <cellStyle name="Note 2 3 3 2 2 3" xfId="18281"/>
    <cellStyle name="Note 2 3 3 2 2 3 2" xfId="23841"/>
    <cellStyle name="Note 2 3 3 2 2 3 2 2" xfId="33521"/>
    <cellStyle name="Note 2 3 3 2 2 3 3" xfId="20200"/>
    <cellStyle name="Note 2 3 3 2 2 3 3 2" xfId="29880"/>
    <cellStyle name="Note 2 3 3 2 2 3 4" xfId="24702"/>
    <cellStyle name="Note 2 3 3 2 2 3 4 2" xfId="34382"/>
    <cellStyle name="Note 2 3 3 2 2 3 5" xfId="27965"/>
    <cellStyle name="Note 2 3 3 2 2 4" xfId="22336"/>
    <cellStyle name="Note 2 3 3 2 2 4 2" xfId="32016"/>
    <cellStyle name="Note 2 3 3 2 2 5" xfId="21625"/>
    <cellStyle name="Note 2 3 3 2 2 5 2" xfId="31305"/>
    <cellStyle name="Note 2 3 3 2 2 6" xfId="20098"/>
    <cellStyle name="Note 2 3 3 2 2 6 2" xfId="29778"/>
    <cellStyle name="Note 2 3 3 2 2 7" xfId="25422"/>
    <cellStyle name="Note 2 3 3 2 3" xfId="16596"/>
    <cellStyle name="Note 2 3 3 2 3 2" xfId="17364"/>
    <cellStyle name="Note 2 3 3 2 3 2 2" xfId="22924"/>
    <cellStyle name="Note 2 3 3 2 3 2 2 2" xfId="32604"/>
    <cellStyle name="Note 2 3 3 2 3 2 3" xfId="19430"/>
    <cellStyle name="Note 2 3 3 2 3 2 3 2" xfId="29110"/>
    <cellStyle name="Note 2 3 3 2 3 2 4" xfId="24206"/>
    <cellStyle name="Note 2 3 3 2 3 2 4 2" xfId="33886"/>
    <cellStyle name="Note 2 3 3 2 3 2 5" xfId="26846"/>
    <cellStyle name="Note 2 3 3 2 3 2 6" xfId="25179"/>
    <cellStyle name="Note 2 3 3 2 3 3" xfId="18045"/>
    <cellStyle name="Note 2 3 3 2 3 3 2" xfId="23605"/>
    <cellStyle name="Note 2 3 3 2 3 3 2 2" xfId="33285"/>
    <cellStyle name="Note 2 3 3 2 3 3 3" xfId="22397"/>
    <cellStyle name="Note 2 3 3 2 3 3 3 2" xfId="32077"/>
    <cellStyle name="Note 2 3 3 2 3 3 4" xfId="18344"/>
    <cellStyle name="Note 2 3 3 2 3 3 4 2" xfId="28024"/>
    <cellStyle name="Note 2 3 3 2 3 3 5" xfId="27729"/>
    <cellStyle name="Note 2 3 3 2 3 4" xfId="22100"/>
    <cellStyle name="Note 2 3 3 2 3 4 2" xfId="31780"/>
    <cellStyle name="Note 2 3 3 2 3 5" xfId="18559"/>
    <cellStyle name="Note 2 3 3 2 3 5 2" xfId="28239"/>
    <cellStyle name="Note 2 3 3 2 3 6" xfId="24259"/>
    <cellStyle name="Note 2 3 3 2 3 6 2" xfId="33939"/>
    <cellStyle name="Note 2 3 3 2 3 7" xfId="25370"/>
    <cellStyle name="Note 2 3 3 2 4" xfId="17302"/>
    <cellStyle name="Note 2 3 3 2 4 2" xfId="22862"/>
    <cellStyle name="Note 2 3 3 2 4 2 2" xfId="32542"/>
    <cellStyle name="Note 2 3 3 2 4 3" xfId="18410"/>
    <cellStyle name="Note 2 3 3 2 4 3 2" xfId="28090"/>
    <cellStyle name="Note 2 3 3 2 4 4" xfId="21432"/>
    <cellStyle name="Note 2 3 3 2 4 4 2" xfId="31112"/>
    <cellStyle name="Note 2 3 3 2 4 5" xfId="26793"/>
    <cellStyle name="Note 2 3 3 2 4 6" xfId="27206"/>
    <cellStyle name="Note 2 3 3 2 5" xfId="17775"/>
    <cellStyle name="Note 2 3 3 2 5 2" xfId="23335"/>
    <cellStyle name="Note 2 3 3 2 5 2 2" xfId="33015"/>
    <cellStyle name="Note 2 3 3 2 5 3" xfId="19154"/>
    <cellStyle name="Note 2 3 3 2 5 3 2" xfId="28834"/>
    <cellStyle name="Note 2 3 3 2 5 4" xfId="21105"/>
    <cellStyle name="Note 2 3 3 2 5 4 2" xfId="30785"/>
    <cellStyle name="Note 2 3 3 2 5 5" xfId="27459"/>
    <cellStyle name="Note 2 3 3 2 6" xfId="21830"/>
    <cellStyle name="Note 2 3 3 2 6 2" xfId="31510"/>
    <cellStyle name="Note 2 3 3 2 7" xfId="19650"/>
    <cellStyle name="Note 2 3 3 2 7 2" xfId="29330"/>
    <cellStyle name="Note 2 3 3 2 8" xfId="19879"/>
    <cellStyle name="Note 2 3 3 2 8 2" xfId="29559"/>
    <cellStyle name="Note 2 3 3 2 9" xfId="26271"/>
    <cellStyle name="Note 2 3 3 3" xfId="16147"/>
    <cellStyle name="Note 2 3 3 3 2" xfId="17488"/>
    <cellStyle name="Note 2 3 3 3 2 2" xfId="23048"/>
    <cellStyle name="Note 2 3 3 3 2 2 2" xfId="32728"/>
    <cellStyle name="Note 2 3 3 3 2 3" xfId="19542"/>
    <cellStyle name="Note 2 3 3 3 2 3 2" xfId="29222"/>
    <cellStyle name="Note 2 3 3 3 2 4" xfId="18604"/>
    <cellStyle name="Note 2 3 3 3 2 4 2" xfId="28284"/>
    <cellStyle name="Note 2 3 3 3 2 5" xfId="26970"/>
    <cellStyle name="Note 2 3 3 3 2 6" xfId="25059"/>
    <cellStyle name="Note 2 3 3 3 3" xfId="18169"/>
    <cellStyle name="Note 2 3 3 3 3 2" xfId="23729"/>
    <cellStyle name="Note 2 3 3 3 3 2 2" xfId="33409"/>
    <cellStyle name="Note 2 3 3 3 3 3" xfId="20313"/>
    <cellStyle name="Note 2 3 3 3 3 3 2" xfId="29993"/>
    <cellStyle name="Note 2 3 3 3 3 4" xfId="24953"/>
    <cellStyle name="Note 2 3 3 3 3 4 2" xfId="34633"/>
    <cellStyle name="Note 2 3 3 3 3 5" xfId="27853"/>
    <cellStyle name="Note 2 3 3 3 4" xfId="22224"/>
    <cellStyle name="Note 2 3 3 3 4 2" xfId="31904"/>
    <cellStyle name="Note 2 3 3 3 5" xfId="21094"/>
    <cellStyle name="Note 2 3 3 3 5 2" xfId="30774"/>
    <cellStyle name="Note 2 3 3 3 6" xfId="21328"/>
    <cellStyle name="Note 2 3 3 3 6 2" xfId="31008"/>
    <cellStyle name="Note 2 3 3 3 7" xfId="25525"/>
    <cellStyle name="Note 2 3 3 4" xfId="16484"/>
    <cellStyle name="Note 2 3 3 4 2" xfId="16942"/>
    <cellStyle name="Note 2 3 3 4 2 2" xfId="22495"/>
    <cellStyle name="Note 2 3 3 4 2 2 2" xfId="32175"/>
    <cellStyle name="Note 2 3 3 4 2 3" xfId="18864"/>
    <cellStyle name="Note 2 3 3 4 2 3 2" xfId="28544"/>
    <cellStyle name="Note 2 3 3 4 2 4" xfId="18464"/>
    <cellStyle name="Note 2 3 3 4 2 4 2" xfId="28144"/>
    <cellStyle name="Note 2 3 3 4 2 5" xfId="26477"/>
    <cellStyle name="Note 2 3 3 4 2 6" xfId="26179"/>
    <cellStyle name="Note 2 3 3 4 3" xfId="17933"/>
    <cellStyle name="Note 2 3 3 4 3 2" xfId="23493"/>
    <cellStyle name="Note 2 3 3 4 3 2 2" xfId="33173"/>
    <cellStyle name="Note 2 3 3 4 3 3" xfId="19573"/>
    <cellStyle name="Note 2 3 3 4 3 3 2" xfId="29253"/>
    <cellStyle name="Note 2 3 3 4 3 4" xfId="18763"/>
    <cellStyle name="Note 2 3 3 4 3 4 2" xfId="28443"/>
    <cellStyle name="Note 2 3 3 4 3 5" xfId="27617"/>
    <cellStyle name="Note 2 3 3 4 4" xfId="21988"/>
    <cellStyle name="Note 2 3 3 4 4 2" xfId="31668"/>
    <cellStyle name="Note 2 3 3 4 5" xfId="19898"/>
    <cellStyle name="Note 2 3 3 4 5 2" xfId="29578"/>
    <cellStyle name="Note 2 3 3 4 6" xfId="21445"/>
    <cellStyle name="Note 2 3 3 4 6 2" xfId="31125"/>
    <cellStyle name="Note 2 3 3 4 7" xfId="25409"/>
    <cellStyle name="Note 2 3 3 5" xfId="17176"/>
    <cellStyle name="Note 2 3 3 5 2" xfId="22729"/>
    <cellStyle name="Note 2 3 3 5 2 2" xfId="32409"/>
    <cellStyle name="Note 2 3 3 5 3" xfId="18718"/>
    <cellStyle name="Note 2 3 3 5 3 2" xfId="28398"/>
    <cellStyle name="Note 2 3 3 5 4" xfId="24602"/>
    <cellStyle name="Note 2 3 3 5 4 2" xfId="34282"/>
    <cellStyle name="Note 2 3 3 5 5" xfId="26696"/>
    <cellStyle name="Note 2 3 3 5 6" xfId="26345"/>
    <cellStyle name="Note 2 3 3 6" xfId="17663"/>
    <cellStyle name="Note 2 3 3 6 2" xfId="23223"/>
    <cellStyle name="Note 2 3 3 6 2 2" xfId="32903"/>
    <cellStyle name="Note 2 3 3 6 3" xfId="23947"/>
    <cellStyle name="Note 2 3 3 6 3 2" xfId="33627"/>
    <cellStyle name="Note 2 3 3 6 4" xfId="19764"/>
    <cellStyle name="Note 2 3 3 6 4 2" xfId="29444"/>
    <cellStyle name="Note 2 3 3 6 5" xfId="27347"/>
    <cellStyle name="Note 2 3 3 7" xfId="21714"/>
    <cellStyle name="Note 2 3 3 7 2" xfId="31394"/>
    <cellStyle name="Note 2 3 3 8" xfId="23962"/>
    <cellStyle name="Note 2 3 3 8 2" xfId="33642"/>
    <cellStyle name="Note 2 3 3 9" xfId="21615"/>
    <cellStyle name="Note 2 3 3 9 2" xfId="31295"/>
    <cellStyle name="Note 2 3 4" xfId="16217"/>
    <cellStyle name="Note 2 3 4 2" xfId="16716"/>
    <cellStyle name="Note 2 3 4 2 2" xfId="17558"/>
    <cellStyle name="Note 2 3 4 2 2 2" xfId="23118"/>
    <cellStyle name="Note 2 3 4 2 2 2 2" xfId="32798"/>
    <cellStyle name="Note 2 3 4 2 2 3" xfId="21004"/>
    <cellStyle name="Note 2 3 4 2 2 3 2" xfId="30684"/>
    <cellStyle name="Note 2 3 4 2 2 4" xfId="18396"/>
    <cellStyle name="Note 2 3 4 2 2 4 2" xfId="28076"/>
    <cellStyle name="Note 2 3 4 2 2 5" xfId="27040"/>
    <cellStyle name="Note 2 3 4 2 2 6" xfId="27242"/>
    <cellStyle name="Note 2 3 4 2 3" xfId="18239"/>
    <cellStyle name="Note 2 3 4 2 3 2" xfId="23799"/>
    <cellStyle name="Note 2 3 4 2 3 2 2" xfId="33479"/>
    <cellStyle name="Note 2 3 4 2 3 3" xfId="24207"/>
    <cellStyle name="Note 2 3 4 2 3 3 2" xfId="33887"/>
    <cellStyle name="Note 2 3 4 2 3 4" xfId="24810"/>
    <cellStyle name="Note 2 3 4 2 3 4 2" xfId="34490"/>
    <cellStyle name="Note 2 3 4 2 3 5" xfId="27923"/>
    <cellStyle name="Note 2 3 4 2 4" xfId="22294"/>
    <cellStyle name="Note 2 3 4 2 4 2" xfId="31974"/>
    <cellStyle name="Note 2 3 4 2 5" xfId="21213"/>
    <cellStyle name="Note 2 3 4 2 5 2" xfId="30893"/>
    <cellStyle name="Note 2 3 4 2 6" xfId="20428"/>
    <cellStyle name="Note 2 3 4 2 6 2" xfId="30108"/>
    <cellStyle name="Note 2 3 4 2 7" xfId="26104"/>
    <cellStyle name="Note 2 3 4 3" xfId="16554"/>
    <cellStyle name="Note 2 3 4 3 2" xfId="16995"/>
    <cellStyle name="Note 2 3 4 3 2 2" xfId="22548"/>
    <cellStyle name="Note 2 3 4 3 2 2 2" xfId="32228"/>
    <cellStyle name="Note 2 3 4 3 2 3" xfId="21048"/>
    <cellStyle name="Note 2 3 4 3 2 3 2" xfId="30728"/>
    <cellStyle name="Note 2 3 4 3 2 4" xfId="20438"/>
    <cellStyle name="Note 2 3 4 3 2 4 2" xfId="30118"/>
    <cellStyle name="Note 2 3 4 3 2 5" xfId="26530"/>
    <cellStyle name="Note 2 3 4 3 2 6" xfId="26294"/>
    <cellStyle name="Note 2 3 4 3 3" xfId="18003"/>
    <cellStyle name="Note 2 3 4 3 3 2" xfId="23563"/>
    <cellStyle name="Note 2 3 4 3 3 2 2" xfId="33243"/>
    <cellStyle name="Note 2 3 4 3 3 3" xfId="19950"/>
    <cellStyle name="Note 2 3 4 3 3 3 2" xfId="29630"/>
    <cellStyle name="Note 2 3 4 3 3 4" xfId="21130"/>
    <cellStyle name="Note 2 3 4 3 3 4 2" xfId="30810"/>
    <cellStyle name="Note 2 3 4 3 3 5" xfId="27687"/>
    <cellStyle name="Note 2 3 4 3 4" xfId="22058"/>
    <cellStyle name="Note 2 3 4 3 4 2" xfId="31738"/>
    <cellStyle name="Note 2 3 4 3 5" xfId="18386"/>
    <cellStyle name="Note 2 3 4 3 5 2" xfId="28066"/>
    <cellStyle name="Note 2 3 4 3 6" xfId="21151"/>
    <cellStyle name="Note 2 3 4 3 6 2" xfId="30831"/>
    <cellStyle name="Note 2 3 4 3 7" xfId="25490"/>
    <cellStyle name="Note 2 3 4 4" xfId="16993"/>
    <cellStyle name="Note 2 3 4 4 2" xfId="22546"/>
    <cellStyle name="Note 2 3 4 4 2 2" xfId="32226"/>
    <cellStyle name="Note 2 3 4 4 3" xfId="20754"/>
    <cellStyle name="Note 2 3 4 4 3 2" xfId="30434"/>
    <cellStyle name="Note 2 3 4 4 4" xfId="20140"/>
    <cellStyle name="Note 2 3 4 4 4 2" xfId="29820"/>
    <cellStyle name="Note 2 3 4 4 5" xfId="26528"/>
    <cellStyle name="Note 2 3 4 4 6" xfId="25430"/>
    <cellStyle name="Note 2 3 4 5" xfId="17733"/>
    <cellStyle name="Note 2 3 4 5 2" xfId="23293"/>
    <cellStyle name="Note 2 3 4 5 2 2" xfId="32973"/>
    <cellStyle name="Note 2 3 4 5 3" xfId="20714"/>
    <cellStyle name="Note 2 3 4 5 3 2" xfId="30394"/>
    <cellStyle name="Note 2 3 4 5 4" xfId="19348"/>
    <cellStyle name="Note 2 3 4 5 4 2" xfId="29028"/>
    <cellStyle name="Note 2 3 4 5 5" xfId="27417"/>
    <cellStyle name="Note 2 3 4 6" xfId="21784"/>
    <cellStyle name="Note 2 3 4 6 2" xfId="31464"/>
    <cellStyle name="Note 2 3 4 7" xfId="21418"/>
    <cellStyle name="Note 2 3 4 7 2" xfId="31098"/>
    <cellStyle name="Note 2 3 4 8" xfId="24793"/>
    <cellStyle name="Note 2 3 4 8 2" xfId="34473"/>
    <cellStyle name="Note 2 3 4 9" xfId="25488"/>
    <cellStyle name="Note 2 3 5" xfId="16382"/>
    <cellStyle name="Note 2 3 5 2" xfId="17052"/>
    <cellStyle name="Note 2 3 5 2 2" xfId="22605"/>
    <cellStyle name="Note 2 3 5 2 2 2" xfId="32285"/>
    <cellStyle name="Note 2 3 5 2 3" xfId="24032"/>
    <cellStyle name="Note 2 3 5 2 3 2" xfId="33712"/>
    <cellStyle name="Note 2 3 5 2 4" xfId="20692"/>
    <cellStyle name="Note 2 3 5 2 4 2" xfId="30372"/>
    <cellStyle name="Note 2 3 5 2 5" xfId="26587"/>
    <cellStyle name="Note 2 3 5 2 6" xfId="26038"/>
    <cellStyle name="Note 2 3 5 3" xfId="17831"/>
    <cellStyle name="Note 2 3 5 3 2" xfId="23391"/>
    <cellStyle name="Note 2 3 5 3 2 2" xfId="33071"/>
    <cellStyle name="Note 2 3 5 3 3" xfId="20840"/>
    <cellStyle name="Note 2 3 5 3 3 2" xfId="30520"/>
    <cellStyle name="Note 2 3 5 3 4" xfId="24830"/>
    <cellStyle name="Note 2 3 5 3 4 2" xfId="34510"/>
    <cellStyle name="Note 2 3 5 3 5" xfId="27515"/>
    <cellStyle name="Note 2 3 5 4" xfId="21886"/>
    <cellStyle name="Note 2 3 5 4 2" xfId="31566"/>
    <cellStyle name="Note 2 3 5 5" xfId="20731"/>
    <cellStyle name="Note 2 3 5 5 2" xfId="30411"/>
    <cellStyle name="Note 2 3 5 6" xfId="20457"/>
    <cellStyle name="Note 2 3 5 6 2" xfId="30137"/>
    <cellStyle name="Note 2 3 5 7" xfId="26220"/>
    <cellStyle name="Note 2 3 6" xfId="24531"/>
    <cellStyle name="Note 2 3 6 2" xfId="34211"/>
    <cellStyle name="Note 2 4" xfId="4243"/>
    <cellStyle name="Note 2 4 2" xfId="15970"/>
    <cellStyle name="Note 2 4 2 10" xfId="18853"/>
    <cellStyle name="Note 2 4 2 10 2" xfId="28533"/>
    <cellStyle name="Note 2 4 2 11" xfId="24926"/>
    <cellStyle name="Note 2 4 2 11 2" xfId="34606"/>
    <cellStyle name="Note 2 4 2 12" xfId="25946"/>
    <cellStyle name="Note 2 4 2 2" xfId="16062"/>
    <cellStyle name="Note 2 4 2 2 10" xfId="25982"/>
    <cellStyle name="Note 2 4 2 2 2" xfId="16308"/>
    <cellStyle name="Note 2 4 2 2 2 2" xfId="16779"/>
    <cellStyle name="Note 2 4 2 2 2 2 2" xfId="17649"/>
    <cellStyle name="Note 2 4 2 2 2 2 2 2" xfId="23209"/>
    <cellStyle name="Note 2 4 2 2 2 2 2 2 2" xfId="32889"/>
    <cellStyle name="Note 2 4 2 2 2 2 2 3" xfId="20625"/>
    <cellStyle name="Note 2 4 2 2 2 2 2 3 2" xfId="30305"/>
    <cellStyle name="Note 2 4 2 2 2 2 2 4" xfId="24261"/>
    <cellStyle name="Note 2 4 2 2 2 2 2 4 2" xfId="33941"/>
    <cellStyle name="Note 2 4 2 2 2 2 2 5" xfId="27131"/>
    <cellStyle name="Note 2 4 2 2 2 2 2 6" xfId="27333"/>
    <cellStyle name="Note 2 4 2 2 2 2 3" xfId="18330"/>
    <cellStyle name="Note 2 4 2 2 2 2 3 2" xfId="23890"/>
    <cellStyle name="Note 2 4 2 2 2 2 3 2 2" xfId="33570"/>
    <cellStyle name="Note 2 4 2 2 2 2 3 3" xfId="24590"/>
    <cellStyle name="Note 2 4 2 2 2 2 3 3 2" xfId="34270"/>
    <cellStyle name="Note 2 4 2 2 2 2 3 4" xfId="24800"/>
    <cellStyle name="Note 2 4 2 2 2 2 3 4 2" xfId="34480"/>
    <cellStyle name="Note 2 4 2 2 2 2 3 5" xfId="28014"/>
    <cellStyle name="Note 2 4 2 2 2 2 4" xfId="22385"/>
    <cellStyle name="Note 2 4 2 2 2 2 4 2" xfId="32065"/>
    <cellStyle name="Note 2 4 2 2 2 2 5" xfId="19555"/>
    <cellStyle name="Note 2 4 2 2 2 2 5 2" xfId="29235"/>
    <cellStyle name="Note 2 4 2 2 2 2 6" xfId="20441"/>
    <cellStyle name="Note 2 4 2 2 2 2 6 2" xfId="30121"/>
    <cellStyle name="Note 2 4 2 2 2 2 7" xfId="25375"/>
    <cellStyle name="Note 2 4 2 2 2 3" xfId="16645"/>
    <cellStyle name="Note 2 4 2 2 2 3 2" xfId="17413"/>
    <cellStyle name="Note 2 4 2 2 2 3 2 2" xfId="22973"/>
    <cellStyle name="Note 2 4 2 2 2 3 2 2 2" xfId="32653"/>
    <cellStyle name="Note 2 4 2 2 2 3 2 3" xfId="19848"/>
    <cellStyle name="Note 2 4 2 2 2 3 2 3 2" xfId="29528"/>
    <cellStyle name="Note 2 4 2 2 2 3 2 4" xfId="19689"/>
    <cellStyle name="Note 2 4 2 2 2 3 2 4 2" xfId="29369"/>
    <cellStyle name="Note 2 4 2 2 2 3 2 5" xfId="26895"/>
    <cellStyle name="Note 2 4 2 2 2 3 2 6" xfId="25172"/>
    <cellStyle name="Note 2 4 2 2 2 3 3" xfId="18094"/>
    <cellStyle name="Note 2 4 2 2 2 3 3 2" xfId="23654"/>
    <cellStyle name="Note 2 4 2 2 2 3 3 2 2" xfId="33334"/>
    <cellStyle name="Note 2 4 2 2 2 3 3 3" xfId="20247"/>
    <cellStyle name="Note 2 4 2 2 2 3 3 3 2" xfId="29927"/>
    <cellStyle name="Note 2 4 2 2 2 3 3 4" xfId="20504"/>
    <cellStyle name="Note 2 4 2 2 2 3 3 4 2" xfId="30184"/>
    <cellStyle name="Note 2 4 2 2 2 3 3 5" xfId="27778"/>
    <cellStyle name="Note 2 4 2 2 2 3 4" xfId="22149"/>
    <cellStyle name="Note 2 4 2 2 2 3 4 2" xfId="31829"/>
    <cellStyle name="Note 2 4 2 2 2 3 5" xfId="21592"/>
    <cellStyle name="Note 2 4 2 2 2 3 5 2" xfId="31272"/>
    <cellStyle name="Note 2 4 2 2 2 3 6" xfId="18590"/>
    <cellStyle name="Note 2 4 2 2 2 3 6 2" xfId="28270"/>
    <cellStyle name="Note 2 4 2 2 2 3 7" xfId="25896"/>
    <cellStyle name="Note 2 4 2 2 2 4" xfId="17031"/>
    <cellStyle name="Note 2 4 2 2 2 4 2" xfId="22584"/>
    <cellStyle name="Note 2 4 2 2 2 4 2 2" xfId="32264"/>
    <cellStyle name="Note 2 4 2 2 2 4 3" xfId="19384"/>
    <cellStyle name="Note 2 4 2 2 2 4 3 2" xfId="29064"/>
    <cellStyle name="Note 2 4 2 2 2 4 4" xfId="18412"/>
    <cellStyle name="Note 2 4 2 2 2 4 4 2" xfId="28092"/>
    <cellStyle name="Note 2 4 2 2 2 4 5" xfId="26566"/>
    <cellStyle name="Note 2 4 2 2 2 4 6" xfId="25735"/>
    <cellStyle name="Note 2 4 2 2 2 5" xfId="17824"/>
    <cellStyle name="Note 2 4 2 2 2 5 2" xfId="23384"/>
    <cellStyle name="Note 2 4 2 2 2 5 2 2" xfId="33064"/>
    <cellStyle name="Note 2 4 2 2 2 5 3" xfId="20278"/>
    <cellStyle name="Note 2 4 2 2 2 5 3 2" xfId="29958"/>
    <cellStyle name="Note 2 4 2 2 2 5 4" xfId="20929"/>
    <cellStyle name="Note 2 4 2 2 2 5 4 2" xfId="30609"/>
    <cellStyle name="Note 2 4 2 2 2 5 5" xfId="27508"/>
    <cellStyle name="Note 2 4 2 2 2 6" xfId="21879"/>
    <cellStyle name="Note 2 4 2 2 2 6 2" xfId="31559"/>
    <cellStyle name="Note 2 4 2 2 2 7" xfId="20815"/>
    <cellStyle name="Note 2 4 2 2 2 7 2" xfId="30495"/>
    <cellStyle name="Note 2 4 2 2 2 8" xfId="24843"/>
    <cellStyle name="Note 2 4 2 2 2 8 2" xfId="34523"/>
    <cellStyle name="Note 2 4 2 2 2 9" xfId="25857"/>
    <cellStyle name="Note 2 4 2 2 3" xfId="16251"/>
    <cellStyle name="Note 2 4 2 2 3 2" xfId="17592"/>
    <cellStyle name="Note 2 4 2 2 3 2 2" xfId="23152"/>
    <cellStyle name="Note 2 4 2 2 3 2 2 2" xfId="32832"/>
    <cellStyle name="Note 2 4 2 2 3 2 3" xfId="18811"/>
    <cellStyle name="Note 2 4 2 2 3 2 3 2" xfId="28491"/>
    <cellStyle name="Note 2 4 2 2 3 2 4" xfId="19514"/>
    <cellStyle name="Note 2 4 2 2 3 2 4 2" xfId="29194"/>
    <cellStyle name="Note 2 4 2 2 3 2 5" xfId="27074"/>
    <cellStyle name="Note 2 4 2 2 3 2 6" xfId="27276"/>
    <cellStyle name="Note 2 4 2 2 3 3" xfId="18273"/>
    <cellStyle name="Note 2 4 2 2 3 3 2" xfId="23833"/>
    <cellStyle name="Note 2 4 2 2 3 3 2 2" xfId="33513"/>
    <cellStyle name="Note 2 4 2 2 3 3 3" xfId="23984"/>
    <cellStyle name="Note 2 4 2 2 3 3 3 2" xfId="33664"/>
    <cellStyle name="Note 2 4 2 2 3 3 4" xfId="24795"/>
    <cellStyle name="Note 2 4 2 2 3 3 4 2" xfId="34475"/>
    <cellStyle name="Note 2 4 2 2 3 3 5" xfId="27957"/>
    <cellStyle name="Note 2 4 2 2 3 4" xfId="22328"/>
    <cellStyle name="Note 2 4 2 2 3 4 2" xfId="32008"/>
    <cellStyle name="Note 2 4 2 2 3 5" xfId="20528"/>
    <cellStyle name="Note 2 4 2 2 3 5 2" xfId="30208"/>
    <cellStyle name="Note 2 4 2 2 3 6" xfId="19228"/>
    <cellStyle name="Note 2 4 2 2 3 6 2" xfId="28908"/>
    <cellStyle name="Note 2 4 2 2 3 7" xfId="25453"/>
    <cellStyle name="Note 2 4 2 2 4" xfId="16588"/>
    <cellStyle name="Note 2 4 2 2 4 2" xfId="17356"/>
    <cellStyle name="Note 2 4 2 2 4 2 2" xfId="22916"/>
    <cellStyle name="Note 2 4 2 2 4 2 2 2" xfId="32596"/>
    <cellStyle name="Note 2 4 2 2 4 2 3" xfId="19943"/>
    <cellStyle name="Note 2 4 2 2 4 2 3 2" xfId="29623"/>
    <cellStyle name="Note 2 4 2 2 4 2 4" xfId="21153"/>
    <cellStyle name="Note 2 4 2 2 4 2 4 2" xfId="30833"/>
    <cellStyle name="Note 2 4 2 2 4 2 5" xfId="26838"/>
    <cellStyle name="Note 2 4 2 2 4 2 6" xfId="25240"/>
    <cellStyle name="Note 2 4 2 2 4 3" xfId="18037"/>
    <cellStyle name="Note 2 4 2 2 4 3 2" xfId="23597"/>
    <cellStyle name="Note 2 4 2 2 4 3 2 2" xfId="33277"/>
    <cellStyle name="Note 2 4 2 2 4 3 3" xfId="19976"/>
    <cellStyle name="Note 2 4 2 2 4 3 3 2" xfId="29656"/>
    <cellStyle name="Note 2 4 2 2 4 3 4" xfId="20337"/>
    <cellStyle name="Note 2 4 2 2 4 3 4 2" xfId="30017"/>
    <cellStyle name="Note 2 4 2 2 4 3 5" xfId="27721"/>
    <cellStyle name="Note 2 4 2 2 4 4" xfId="22092"/>
    <cellStyle name="Note 2 4 2 2 4 4 2" xfId="31772"/>
    <cellStyle name="Note 2 4 2 2 4 5" xfId="19718"/>
    <cellStyle name="Note 2 4 2 2 4 5 2" xfId="29398"/>
    <cellStyle name="Note 2 4 2 2 4 6" xfId="24084"/>
    <cellStyle name="Note 2 4 2 2 4 6 2" xfId="33764"/>
    <cellStyle name="Note 2 4 2 2 4 7" xfId="25275"/>
    <cellStyle name="Note 2 4 2 2 5" xfId="17252"/>
    <cellStyle name="Note 2 4 2 2 5 2" xfId="22804"/>
    <cellStyle name="Note 2 4 2 2 5 2 2" xfId="32484"/>
    <cellStyle name="Note 2 4 2 2 5 3" xfId="20514"/>
    <cellStyle name="Note 2 4 2 2 5 3 2" xfId="30194"/>
    <cellStyle name="Note 2 4 2 2 5 4" xfId="21361"/>
    <cellStyle name="Note 2 4 2 2 5 4 2" xfId="31041"/>
    <cellStyle name="Note 2 4 2 2 5 5" xfId="26758"/>
    <cellStyle name="Note 2 4 2 2 5 6" xfId="27197"/>
    <cellStyle name="Note 2 4 2 2 6" xfId="17767"/>
    <cellStyle name="Note 2 4 2 2 6 2" xfId="23327"/>
    <cellStyle name="Note 2 4 2 2 6 2 2" xfId="33007"/>
    <cellStyle name="Note 2 4 2 2 6 3" xfId="23933"/>
    <cellStyle name="Note 2 4 2 2 6 3 2" xfId="33613"/>
    <cellStyle name="Note 2 4 2 2 6 4" xfId="19386"/>
    <cellStyle name="Note 2 4 2 2 6 4 2" xfId="29066"/>
    <cellStyle name="Note 2 4 2 2 6 5" xfId="27451"/>
    <cellStyle name="Note 2 4 2 2 7" xfId="21820"/>
    <cellStyle name="Note 2 4 2 2 7 2" xfId="31500"/>
    <cellStyle name="Note 2 4 2 2 8" xfId="18892"/>
    <cellStyle name="Note 2 4 2 2 8 2" xfId="28572"/>
    <cellStyle name="Note 2 4 2 2 9" xfId="20041"/>
    <cellStyle name="Note 2 4 2 2 9 2" xfId="29721"/>
    <cellStyle name="Note 2 4 2 3" xfId="16218"/>
    <cellStyle name="Note 2 4 2 3 2" xfId="16717"/>
    <cellStyle name="Note 2 4 2 3 2 2" xfId="17559"/>
    <cellStyle name="Note 2 4 2 3 2 2 2" xfId="23119"/>
    <cellStyle name="Note 2 4 2 3 2 2 2 2" xfId="32799"/>
    <cellStyle name="Note 2 4 2 3 2 2 3" xfId="18758"/>
    <cellStyle name="Note 2 4 2 3 2 2 3 2" xfId="28438"/>
    <cellStyle name="Note 2 4 2 3 2 2 4" xfId="18557"/>
    <cellStyle name="Note 2 4 2 3 2 2 4 2" xfId="28237"/>
    <cellStyle name="Note 2 4 2 3 2 2 5" xfId="27041"/>
    <cellStyle name="Note 2 4 2 3 2 2 6" xfId="27243"/>
    <cellStyle name="Note 2 4 2 3 2 3" xfId="18240"/>
    <cellStyle name="Note 2 4 2 3 2 3 2" xfId="23800"/>
    <cellStyle name="Note 2 4 2 3 2 3 2 2" xfId="33480"/>
    <cellStyle name="Note 2 4 2 3 2 3 3" xfId="24272"/>
    <cellStyle name="Note 2 4 2 3 2 3 3 2" xfId="33952"/>
    <cellStyle name="Note 2 4 2 3 2 3 4" xfId="24677"/>
    <cellStyle name="Note 2 4 2 3 2 3 4 2" xfId="34357"/>
    <cellStyle name="Note 2 4 2 3 2 3 5" xfId="27924"/>
    <cellStyle name="Note 2 4 2 3 2 4" xfId="22295"/>
    <cellStyle name="Note 2 4 2 3 2 4 2" xfId="31975"/>
    <cellStyle name="Note 2 4 2 3 2 5" xfId="18498"/>
    <cellStyle name="Note 2 4 2 3 2 5 2" xfId="28178"/>
    <cellStyle name="Note 2 4 2 3 2 6" xfId="24094"/>
    <cellStyle name="Note 2 4 2 3 2 6 2" xfId="33774"/>
    <cellStyle name="Note 2 4 2 3 2 7" xfId="25563"/>
    <cellStyle name="Note 2 4 2 3 3" xfId="16555"/>
    <cellStyle name="Note 2 4 2 3 3 2" xfId="16965"/>
    <cellStyle name="Note 2 4 2 3 3 2 2" xfId="22518"/>
    <cellStyle name="Note 2 4 2 3 3 2 2 2" xfId="32198"/>
    <cellStyle name="Note 2 4 2 3 3 2 3" xfId="21010"/>
    <cellStyle name="Note 2 4 2 3 3 2 3 2" xfId="30690"/>
    <cellStyle name="Note 2 4 2 3 3 2 4" xfId="24085"/>
    <cellStyle name="Note 2 4 2 3 3 2 4 2" xfId="33765"/>
    <cellStyle name="Note 2 4 2 3 3 2 5" xfId="26500"/>
    <cellStyle name="Note 2 4 2 3 3 2 6" xfId="25881"/>
    <cellStyle name="Note 2 4 2 3 3 3" xfId="18004"/>
    <cellStyle name="Note 2 4 2 3 3 3 2" xfId="23564"/>
    <cellStyle name="Note 2 4 2 3 3 3 2 2" xfId="33244"/>
    <cellStyle name="Note 2 4 2 3 3 3 3" xfId="19583"/>
    <cellStyle name="Note 2 4 2 3 3 3 3 2" xfId="29263"/>
    <cellStyle name="Note 2 4 2 3 3 3 4" xfId="21381"/>
    <cellStyle name="Note 2 4 2 3 3 3 4 2" xfId="31061"/>
    <cellStyle name="Note 2 4 2 3 3 3 5" xfId="27688"/>
    <cellStyle name="Note 2 4 2 3 3 4" xfId="22059"/>
    <cellStyle name="Note 2 4 2 3 3 4 2" xfId="31739"/>
    <cellStyle name="Note 2 4 2 3 3 5" xfId="19487"/>
    <cellStyle name="Note 2 4 2 3 3 5 2" xfId="29167"/>
    <cellStyle name="Note 2 4 2 3 3 6" xfId="20539"/>
    <cellStyle name="Note 2 4 2 3 3 6 2" xfId="30219"/>
    <cellStyle name="Note 2 4 2 3 3 7" xfId="25362"/>
    <cellStyle name="Note 2 4 2 3 4" xfId="16992"/>
    <cellStyle name="Note 2 4 2 3 4 2" xfId="22545"/>
    <cellStyle name="Note 2 4 2 3 4 2 2" xfId="32225"/>
    <cellStyle name="Note 2 4 2 3 4 3" xfId="19485"/>
    <cellStyle name="Note 2 4 2 3 4 3 2" xfId="29165"/>
    <cellStyle name="Note 2 4 2 3 4 4" xfId="20751"/>
    <cellStyle name="Note 2 4 2 3 4 4 2" xfId="30431"/>
    <cellStyle name="Note 2 4 2 3 4 5" xfId="26527"/>
    <cellStyle name="Note 2 4 2 3 4 6" xfId="25681"/>
    <cellStyle name="Note 2 4 2 3 5" xfId="17734"/>
    <cellStyle name="Note 2 4 2 3 5 2" xfId="23294"/>
    <cellStyle name="Note 2 4 2 3 5 2 2" xfId="32974"/>
    <cellStyle name="Note 2 4 2 3 5 3" xfId="18643"/>
    <cellStyle name="Note 2 4 2 3 5 3 2" xfId="28323"/>
    <cellStyle name="Note 2 4 2 3 5 4" xfId="24083"/>
    <cellStyle name="Note 2 4 2 3 5 4 2" xfId="33763"/>
    <cellStyle name="Note 2 4 2 3 5 5" xfId="27418"/>
    <cellStyle name="Note 2 4 2 3 6" xfId="21785"/>
    <cellStyle name="Note 2 4 2 3 6 2" xfId="31465"/>
    <cellStyle name="Note 2 4 2 3 7" xfId="24142"/>
    <cellStyle name="Note 2 4 2 3 7 2" xfId="33822"/>
    <cellStyle name="Note 2 4 2 3 8" xfId="24632"/>
    <cellStyle name="Note 2 4 2 3 8 2" xfId="34312"/>
    <cellStyle name="Note 2 4 2 3 9" xfId="25360"/>
    <cellStyle name="Note 2 4 2 4" xfId="16130"/>
    <cellStyle name="Note 2 4 2 4 2" xfId="16676"/>
    <cellStyle name="Note 2 4 2 4 2 2" xfId="17478"/>
    <cellStyle name="Note 2 4 2 4 2 2 2" xfId="23038"/>
    <cellStyle name="Note 2 4 2 4 2 2 2 2" xfId="32718"/>
    <cellStyle name="Note 2 4 2 4 2 2 3" xfId="19131"/>
    <cellStyle name="Note 2 4 2 4 2 2 3 2" xfId="28811"/>
    <cellStyle name="Note 2 4 2 4 2 2 4" xfId="19620"/>
    <cellStyle name="Note 2 4 2 4 2 2 4 2" xfId="29300"/>
    <cellStyle name="Note 2 4 2 4 2 2 5" xfId="26960"/>
    <cellStyle name="Note 2 4 2 4 2 2 6" xfId="25077"/>
    <cellStyle name="Note 2 4 2 4 2 3" xfId="18159"/>
    <cellStyle name="Note 2 4 2 4 2 3 2" xfId="23719"/>
    <cellStyle name="Note 2 4 2 4 2 3 2 2" xfId="33399"/>
    <cellStyle name="Note 2 4 2 4 2 3 3" xfId="24273"/>
    <cellStyle name="Note 2 4 2 4 2 3 3 2" xfId="33953"/>
    <cellStyle name="Note 2 4 2 4 2 3 4" xfId="24966"/>
    <cellStyle name="Note 2 4 2 4 2 3 4 2" xfId="34646"/>
    <cellStyle name="Note 2 4 2 4 2 3 5" xfId="27843"/>
    <cellStyle name="Note 2 4 2 4 2 4" xfId="22214"/>
    <cellStyle name="Note 2 4 2 4 2 4 2" xfId="31894"/>
    <cellStyle name="Note 2 4 2 4 2 5" xfId="21198"/>
    <cellStyle name="Note 2 4 2 4 2 5 2" xfId="30878"/>
    <cellStyle name="Note 2 4 2 4 2 6" xfId="18492"/>
    <cellStyle name="Note 2 4 2 4 2 6 2" xfId="28172"/>
    <cellStyle name="Note 2 4 2 4 2 7" xfId="26140"/>
    <cellStyle name="Note 2 4 2 4 3" xfId="16474"/>
    <cellStyle name="Note 2 4 2 4 3 2" xfId="16974"/>
    <cellStyle name="Note 2 4 2 4 3 2 2" xfId="22527"/>
    <cellStyle name="Note 2 4 2 4 3 2 2 2" xfId="32207"/>
    <cellStyle name="Note 2 4 2 4 3 2 3" xfId="21460"/>
    <cellStyle name="Note 2 4 2 4 3 2 3 2" xfId="31140"/>
    <cellStyle name="Note 2 4 2 4 3 2 4" xfId="20144"/>
    <cellStyle name="Note 2 4 2 4 3 2 4 2" xfId="29824"/>
    <cellStyle name="Note 2 4 2 4 3 2 5" xfId="26509"/>
    <cellStyle name="Note 2 4 2 4 3 2 6" xfId="25809"/>
    <cellStyle name="Note 2 4 2 4 3 3" xfId="17923"/>
    <cellStyle name="Note 2 4 2 4 3 3 2" xfId="23483"/>
    <cellStyle name="Note 2 4 2 4 3 3 2 2" xfId="33163"/>
    <cellStyle name="Note 2 4 2 4 3 3 3" xfId="18891"/>
    <cellStyle name="Note 2 4 2 4 3 3 3 2" xfId="28571"/>
    <cellStyle name="Note 2 4 2 4 3 3 4" xfId="24256"/>
    <cellStyle name="Note 2 4 2 4 3 3 4 2" xfId="33936"/>
    <cellStyle name="Note 2 4 2 4 3 3 5" xfId="27607"/>
    <cellStyle name="Note 2 4 2 4 3 4" xfId="21978"/>
    <cellStyle name="Note 2 4 2 4 3 4 2" xfId="31658"/>
    <cellStyle name="Note 2 4 2 4 3 5" xfId="24197"/>
    <cellStyle name="Note 2 4 2 4 3 5 2" xfId="33877"/>
    <cellStyle name="Note 2 4 2 4 3 6" xfId="19287"/>
    <cellStyle name="Note 2 4 2 4 3 6 2" xfId="28967"/>
    <cellStyle name="Note 2 4 2 4 3 7" xfId="25571"/>
    <cellStyle name="Note 2 4 2 4 4" xfId="17204"/>
    <cellStyle name="Note 2 4 2 4 4 2" xfId="22757"/>
    <cellStyle name="Note 2 4 2 4 4 2 2" xfId="32437"/>
    <cellStyle name="Note 2 4 2 4 4 3" xfId="19370"/>
    <cellStyle name="Note 2 4 2 4 4 3 2" xfId="29050"/>
    <cellStyle name="Note 2 4 2 4 4 4" xfId="21201"/>
    <cellStyle name="Note 2 4 2 4 4 4 2" xfId="30881"/>
    <cellStyle name="Note 2 4 2 4 4 5" xfId="26719"/>
    <cellStyle name="Note 2 4 2 4 4 6" xfId="27192"/>
    <cellStyle name="Note 2 4 2 4 5" xfId="17653"/>
    <cellStyle name="Note 2 4 2 4 5 2" xfId="23213"/>
    <cellStyle name="Note 2 4 2 4 5 2 2" xfId="32893"/>
    <cellStyle name="Note 2 4 2 4 5 3" xfId="19407"/>
    <cellStyle name="Note 2 4 2 4 5 3 2" xfId="29087"/>
    <cellStyle name="Note 2 4 2 4 5 4" xfId="19448"/>
    <cellStyle name="Note 2 4 2 4 5 4 2" xfId="29128"/>
    <cellStyle name="Note 2 4 2 4 5 5" xfId="27337"/>
    <cellStyle name="Note 2 4 2 4 6" xfId="21700"/>
    <cellStyle name="Note 2 4 2 4 6 2" xfId="31380"/>
    <cellStyle name="Note 2 4 2 4 7" xfId="24268"/>
    <cellStyle name="Note 2 4 2 4 7 2" xfId="33948"/>
    <cellStyle name="Note 2 4 2 4 8" xfId="19453"/>
    <cellStyle name="Note 2 4 2 4 8 2" xfId="29133"/>
    <cellStyle name="Note 2 4 2 4 9" xfId="26031"/>
    <cellStyle name="Note 2 4 2 5" xfId="16099"/>
    <cellStyle name="Note 2 4 2 5 2" xfId="17447"/>
    <cellStyle name="Note 2 4 2 5 2 2" xfId="23007"/>
    <cellStyle name="Note 2 4 2 5 2 2 2" xfId="32687"/>
    <cellStyle name="Note 2 4 2 5 2 3" xfId="21461"/>
    <cellStyle name="Note 2 4 2 5 2 3 2" xfId="31141"/>
    <cellStyle name="Note 2 4 2 5 2 4" xfId="18790"/>
    <cellStyle name="Note 2 4 2 5 2 4 2" xfId="28470"/>
    <cellStyle name="Note 2 4 2 5 2 5" xfId="26929"/>
    <cellStyle name="Note 2 4 2 5 2 6" xfId="25232"/>
    <cellStyle name="Note 2 4 2 5 3" xfId="18128"/>
    <cellStyle name="Note 2 4 2 5 3 2" xfId="23688"/>
    <cellStyle name="Note 2 4 2 5 3 2 2" xfId="33368"/>
    <cellStyle name="Note 2 4 2 5 3 3" xfId="24385"/>
    <cellStyle name="Note 2 4 2 5 3 3 2" xfId="34065"/>
    <cellStyle name="Note 2 4 2 5 3 4" xfId="21329"/>
    <cellStyle name="Note 2 4 2 5 3 4 2" xfId="31009"/>
    <cellStyle name="Note 2 4 2 5 3 5" xfId="27812"/>
    <cellStyle name="Note 2 4 2 5 4" xfId="22183"/>
    <cellStyle name="Note 2 4 2 5 4 2" xfId="31863"/>
    <cellStyle name="Note 2 4 2 5 5" xfId="21364"/>
    <cellStyle name="Note 2 4 2 5 5 2" xfId="31044"/>
    <cellStyle name="Note 2 4 2 5 6" xfId="21077"/>
    <cellStyle name="Note 2 4 2 5 6 2" xfId="30757"/>
    <cellStyle name="Note 2 4 2 5 7" xfId="25603"/>
    <cellStyle name="Note 2 4 2 6" xfId="16443"/>
    <cellStyle name="Note 2 4 2 6 2" xfId="16857"/>
    <cellStyle name="Note 2 4 2 6 2 2" xfId="22410"/>
    <cellStyle name="Note 2 4 2 6 2 2 2" xfId="32090"/>
    <cellStyle name="Note 2 4 2 6 2 3" xfId="21413"/>
    <cellStyle name="Note 2 4 2 6 2 3 2" xfId="31093"/>
    <cellStyle name="Note 2 4 2 6 2 4" xfId="25017"/>
    <cellStyle name="Note 2 4 2 6 2 4 2" xfId="34697"/>
    <cellStyle name="Note 2 4 2 6 2 5" xfId="26392"/>
    <cellStyle name="Note 2 4 2 6 2 6" xfId="25566"/>
    <cellStyle name="Note 2 4 2 6 3" xfId="17892"/>
    <cellStyle name="Note 2 4 2 6 3 2" xfId="23452"/>
    <cellStyle name="Note 2 4 2 6 3 2 2" xfId="33132"/>
    <cellStyle name="Note 2 4 2 6 3 3" xfId="19568"/>
    <cellStyle name="Note 2 4 2 6 3 3 2" xfId="29248"/>
    <cellStyle name="Note 2 4 2 6 3 4" xfId="24631"/>
    <cellStyle name="Note 2 4 2 6 3 4 2" xfId="34311"/>
    <cellStyle name="Note 2 4 2 6 3 5" xfId="27576"/>
    <cellStyle name="Note 2 4 2 6 4" xfId="21947"/>
    <cellStyle name="Note 2 4 2 6 4 2" xfId="31627"/>
    <cellStyle name="Note 2 4 2 6 5" xfId="23920"/>
    <cellStyle name="Note 2 4 2 6 5 2" xfId="33600"/>
    <cellStyle name="Note 2 4 2 6 6" xfId="20561"/>
    <cellStyle name="Note 2 4 2 6 6 2" xfId="30241"/>
    <cellStyle name="Note 2 4 2 6 7" xfId="25638"/>
    <cellStyle name="Note 2 4 2 7" xfId="17135"/>
    <cellStyle name="Note 2 4 2 7 2" xfId="22688"/>
    <cellStyle name="Note 2 4 2 7 2 2" xfId="32368"/>
    <cellStyle name="Note 2 4 2 7 3" xfId="19251"/>
    <cellStyle name="Note 2 4 2 7 3 2" xfId="28931"/>
    <cellStyle name="Note 2 4 2 7 4" xfId="19236"/>
    <cellStyle name="Note 2 4 2 7 4 2" xfId="28916"/>
    <cellStyle name="Note 2 4 2 7 5" xfId="26661"/>
    <cellStyle name="Note 2 4 2 7 6" xfId="25777"/>
    <cellStyle name="Note 2 4 2 8" xfId="17152"/>
    <cellStyle name="Note 2 4 2 8 2" xfId="22705"/>
    <cellStyle name="Note 2 4 2 8 2 2" xfId="32385"/>
    <cellStyle name="Note 2 4 2 8 3" xfId="19127"/>
    <cellStyle name="Note 2 4 2 8 3 2" xfId="28807"/>
    <cellStyle name="Note 2 4 2 8 4" xfId="19786"/>
    <cellStyle name="Note 2 4 2 8 4 2" xfId="29466"/>
    <cellStyle name="Note 2 4 2 8 5" xfId="27167"/>
    <cellStyle name="Note 2 4 2 9" xfId="21668"/>
    <cellStyle name="Note 2 4 2 9 2" xfId="31348"/>
    <cellStyle name="Note 2 4 3" xfId="16018"/>
    <cellStyle name="Note 2 4 3 10" xfId="25720"/>
    <cellStyle name="Note 2 4 3 2" xfId="16287"/>
    <cellStyle name="Note 2 4 3 2 2" xfId="16758"/>
    <cellStyle name="Note 2 4 3 2 2 2" xfId="17628"/>
    <cellStyle name="Note 2 4 3 2 2 2 2" xfId="23188"/>
    <cellStyle name="Note 2 4 3 2 2 2 2 2" xfId="32868"/>
    <cellStyle name="Note 2 4 3 2 2 2 3" xfId="20593"/>
    <cellStyle name="Note 2 4 3 2 2 2 3 2" xfId="30273"/>
    <cellStyle name="Note 2 4 3 2 2 2 4" xfId="24760"/>
    <cellStyle name="Note 2 4 3 2 2 2 4 2" xfId="34440"/>
    <cellStyle name="Note 2 4 3 2 2 2 5" xfId="27110"/>
    <cellStyle name="Note 2 4 3 2 2 2 6" xfId="27312"/>
    <cellStyle name="Note 2 4 3 2 2 3" xfId="18309"/>
    <cellStyle name="Note 2 4 3 2 2 3 2" xfId="23869"/>
    <cellStyle name="Note 2 4 3 2 2 3 2 2" xfId="33549"/>
    <cellStyle name="Note 2 4 3 2 2 3 3" xfId="24569"/>
    <cellStyle name="Note 2 4 3 2 2 3 3 2" xfId="34249"/>
    <cellStyle name="Note 2 4 3 2 2 3 4" xfId="24993"/>
    <cellStyle name="Note 2 4 3 2 2 3 4 2" xfId="34673"/>
    <cellStyle name="Note 2 4 3 2 2 3 5" xfId="27993"/>
    <cellStyle name="Note 2 4 3 2 2 4" xfId="22364"/>
    <cellStyle name="Note 2 4 3 2 2 4 2" xfId="32044"/>
    <cellStyle name="Note 2 4 3 2 2 5" xfId="21215"/>
    <cellStyle name="Note 2 4 3 2 2 5 2" xfId="30895"/>
    <cellStyle name="Note 2 4 3 2 2 6" xfId="18742"/>
    <cellStyle name="Note 2 4 3 2 2 6 2" xfId="28422"/>
    <cellStyle name="Note 2 4 3 2 2 7" xfId="25821"/>
    <cellStyle name="Note 2 4 3 2 3" xfId="16624"/>
    <cellStyle name="Note 2 4 3 2 3 2" xfId="17392"/>
    <cellStyle name="Note 2 4 3 2 3 2 2" xfId="22952"/>
    <cellStyle name="Note 2 4 3 2 3 2 2 2" xfId="32632"/>
    <cellStyle name="Note 2 4 3 2 3 2 3" xfId="21382"/>
    <cellStyle name="Note 2 4 3 2 3 2 3 2" xfId="31062"/>
    <cellStyle name="Note 2 4 3 2 3 2 4" xfId="21554"/>
    <cellStyle name="Note 2 4 3 2 3 2 4 2" xfId="31234"/>
    <cellStyle name="Note 2 4 3 2 3 2 5" xfId="26874"/>
    <cellStyle name="Note 2 4 3 2 3 2 6" xfId="25175"/>
    <cellStyle name="Note 2 4 3 2 3 3" xfId="18073"/>
    <cellStyle name="Note 2 4 3 2 3 3 2" xfId="23633"/>
    <cellStyle name="Note 2 4 3 2 3 3 2 2" xfId="33313"/>
    <cellStyle name="Note 2 4 3 2 3 3 3" xfId="24419"/>
    <cellStyle name="Note 2 4 3 2 3 3 3 2" xfId="34099"/>
    <cellStyle name="Note 2 4 3 2 3 3 4" xfId="20996"/>
    <cellStyle name="Note 2 4 3 2 3 3 4 2" xfId="30676"/>
    <cellStyle name="Note 2 4 3 2 3 3 5" xfId="27757"/>
    <cellStyle name="Note 2 4 3 2 3 4" xfId="22128"/>
    <cellStyle name="Note 2 4 3 2 3 4 2" xfId="31808"/>
    <cellStyle name="Note 2 4 3 2 3 5" xfId="19481"/>
    <cellStyle name="Note 2 4 3 2 3 5 2" xfId="29161"/>
    <cellStyle name="Note 2 4 3 2 3 6" xfId="19495"/>
    <cellStyle name="Note 2 4 3 2 3 6 2" xfId="29175"/>
    <cellStyle name="Note 2 4 3 2 3 7" xfId="26062"/>
    <cellStyle name="Note 2 4 3 2 4" xfId="17251"/>
    <cellStyle name="Note 2 4 3 2 4 2" xfId="22803"/>
    <cellStyle name="Note 2 4 3 2 4 2 2" xfId="32483"/>
    <cellStyle name="Note 2 4 3 2 4 3" xfId="20305"/>
    <cellStyle name="Note 2 4 3 2 4 3 2" xfId="29985"/>
    <cellStyle name="Note 2 4 3 2 4 4" xfId="20540"/>
    <cellStyle name="Note 2 4 3 2 4 4 2" xfId="30220"/>
    <cellStyle name="Note 2 4 3 2 4 5" xfId="26757"/>
    <cellStyle name="Note 2 4 3 2 4 6" xfId="26342"/>
    <cellStyle name="Note 2 4 3 2 5" xfId="17803"/>
    <cellStyle name="Note 2 4 3 2 5 2" xfId="23363"/>
    <cellStyle name="Note 2 4 3 2 5 2 2" xfId="33043"/>
    <cellStyle name="Note 2 4 3 2 5 3" xfId="24260"/>
    <cellStyle name="Note 2 4 3 2 5 3 2" xfId="33940"/>
    <cellStyle name="Note 2 4 3 2 5 4" xfId="21337"/>
    <cellStyle name="Note 2 4 3 2 5 4 2" xfId="31017"/>
    <cellStyle name="Note 2 4 3 2 5 5" xfId="27487"/>
    <cellStyle name="Note 2 4 3 2 6" xfId="21858"/>
    <cellStyle name="Note 2 4 3 2 6 2" xfId="31538"/>
    <cellStyle name="Note 2 4 3 2 7" xfId="19615"/>
    <cellStyle name="Note 2 4 3 2 7 2" xfId="29295"/>
    <cellStyle name="Note 2 4 3 2 8" xfId="18669"/>
    <cellStyle name="Note 2 4 3 2 8 2" xfId="28349"/>
    <cellStyle name="Note 2 4 3 2 9" xfId="25696"/>
    <cellStyle name="Note 2 4 3 3" xfId="16188"/>
    <cellStyle name="Note 2 4 3 3 2" xfId="17529"/>
    <cellStyle name="Note 2 4 3 3 2 2" xfId="23089"/>
    <cellStyle name="Note 2 4 3 3 2 2 2" xfId="32769"/>
    <cellStyle name="Note 2 4 3 3 2 3" xfId="20039"/>
    <cellStyle name="Note 2 4 3 3 2 3 2" xfId="29719"/>
    <cellStyle name="Note 2 4 3 3 2 4" xfId="23914"/>
    <cellStyle name="Note 2 4 3 3 2 4 2" xfId="33594"/>
    <cellStyle name="Note 2 4 3 3 2 5" xfId="27011"/>
    <cellStyle name="Note 2 4 3 3 2 6" xfId="27213"/>
    <cellStyle name="Note 2 4 3 3 3" xfId="18210"/>
    <cellStyle name="Note 2 4 3 3 3 2" xfId="23770"/>
    <cellStyle name="Note 2 4 3 3 3 2 2" xfId="33450"/>
    <cellStyle name="Note 2 4 3 3 3 3" xfId="24104"/>
    <cellStyle name="Note 2 4 3 3 3 3 2" xfId="33784"/>
    <cellStyle name="Note 2 4 3 3 3 4" xfId="24600"/>
    <cellStyle name="Note 2 4 3 3 3 4 2" xfId="34280"/>
    <cellStyle name="Note 2 4 3 3 3 5" xfId="27894"/>
    <cellStyle name="Note 2 4 3 3 4" xfId="22265"/>
    <cellStyle name="Note 2 4 3 3 4 2" xfId="31945"/>
    <cellStyle name="Note 2 4 3 3 5" xfId="20167"/>
    <cellStyle name="Note 2 4 3 3 5 2" xfId="29847"/>
    <cellStyle name="Note 2 4 3 3 6" xfId="18420"/>
    <cellStyle name="Note 2 4 3 3 6 2" xfId="28100"/>
    <cellStyle name="Note 2 4 3 3 7" xfId="25448"/>
    <cellStyle name="Note 2 4 3 4" xfId="16525"/>
    <cellStyle name="Note 2 4 3 4 2" xfId="16880"/>
    <cellStyle name="Note 2 4 3 4 2 2" xfId="22433"/>
    <cellStyle name="Note 2 4 3 4 2 2 2" xfId="32113"/>
    <cellStyle name="Note 2 4 3 4 2 3" xfId="20717"/>
    <cellStyle name="Note 2 4 3 4 2 3 2" xfId="30397"/>
    <cellStyle name="Note 2 4 3 4 2 4" xfId="19432"/>
    <cellStyle name="Note 2 4 3 4 2 4 2" xfId="29112"/>
    <cellStyle name="Note 2 4 3 4 2 5" xfId="26415"/>
    <cellStyle name="Note 2 4 3 4 2 6" xfId="26064"/>
    <cellStyle name="Note 2 4 3 4 3" xfId="17974"/>
    <cellStyle name="Note 2 4 3 4 3 2" xfId="23534"/>
    <cellStyle name="Note 2 4 3 4 3 2 2" xfId="33214"/>
    <cellStyle name="Note 2 4 3 4 3 3" xfId="24507"/>
    <cellStyle name="Note 2 4 3 4 3 3 2" xfId="34187"/>
    <cellStyle name="Note 2 4 3 4 3 4" xfId="23957"/>
    <cellStyle name="Note 2 4 3 4 3 4 2" xfId="33637"/>
    <cellStyle name="Note 2 4 3 4 3 5" xfId="27658"/>
    <cellStyle name="Note 2 4 3 4 4" xfId="22029"/>
    <cellStyle name="Note 2 4 3 4 4 2" xfId="31709"/>
    <cellStyle name="Note 2 4 3 4 5" xfId="20995"/>
    <cellStyle name="Note 2 4 3 4 5 2" xfId="30675"/>
    <cellStyle name="Note 2 4 3 4 6" xfId="20534"/>
    <cellStyle name="Note 2 4 3 4 6 2" xfId="30214"/>
    <cellStyle name="Note 2 4 3 4 7" xfId="25264"/>
    <cellStyle name="Note 2 4 3 5" xfId="16994"/>
    <cellStyle name="Note 2 4 3 5 2" xfId="22547"/>
    <cellStyle name="Note 2 4 3 5 2 2" xfId="32227"/>
    <cellStyle name="Note 2 4 3 5 3" xfId="18789"/>
    <cellStyle name="Note 2 4 3 5 3 2" xfId="28469"/>
    <cellStyle name="Note 2 4 3 5 4" xfId="24720"/>
    <cellStyle name="Note 2 4 3 5 4 2" xfId="34400"/>
    <cellStyle name="Note 2 4 3 5 5" xfId="26529"/>
    <cellStyle name="Note 2 4 3 5 6" xfId="26034"/>
    <cellStyle name="Note 2 4 3 6" xfId="17704"/>
    <cellStyle name="Note 2 4 3 6 2" xfId="23264"/>
    <cellStyle name="Note 2 4 3 6 2 2" xfId="32944"/>
    <cellStyle name="Note 2 4 3 6 3" xfId="20386"/>
    <cellStyle name="Note 2 4 3 6 3 2" xfId="30066"/>
    <cellStyle name="Note 2 4 3 6 4" xfId="20069"/>
    <cellStyle name="Note 2 4 3 6 4 2" xfId="29749"/>
    <cellStyle name="Note 2 4 3 6 5" xfId="27388"/>
    <cellStyle name="Note 2 4 3 7" xfId="21755"/>
    <cellStyle name="Note 2 4 3 7 2" xfId="31435"/>
    <cellStyle name="Note 2 4 3 8" xfId="19456"/>
    <cellStyle name="Note 2 4 3 8 2" xfId="29136"/>
    <cellStyle name="Note 2 4 3 9" xfId="19803"/>
    <cellStyle name="Note 2 4 3 9 2" xfId="29483"/>
    <cellStyle name="Note 2 4 4" xfId="16213"/>
    <cellStyle name="Note 2 4 4 2" xfId="16712"/>
    <cellStyle name="Note 2 4 4 2 2" xfId="17554"/>
    <cellStyle name="Note 2 4 4 2 2 2" xfId="23114"/>
    <cellStyle name="Note 2 4 4 2 2 2 2" xfId="32794"/>
    <cellStyle name="Note 2 4 4 2 2 3" xfId="20070"/>
    <cellStyle name="Note 2 4 4 2 2 3 2" xfId="29750"/>
    <cellStyle name="Note 2 4 4 2 2 4" xfId="19045"/>
    <cellStyle name="Note 2 4 4 2 2 4 2" xfId="28725"/>
    <cellStyle name="Note 2 4 4 2 2 5" xfId="27036"/>
    <cellStyle name="Note 2 4 4 2 2 6" xfId="27238"/>
    <cellStyle name="Note 2 4 4 2 3" xfId="18235"/>
    <cellStyle name="Note 2 4 4 2 3 2" xfId="23795"/>
    <cellStyle name="Note 2 4 4 2 3 2 2" xfId="33475"/>
    <cellStyle name="Note 2 4 4 2 3 3" xfId="20301"/>
    <cellStyle name="Note 2 4 4 2 3 3 2" xfId="29981"/>
    <cellStyle name="Note 2 4 4 2 3 4" xfId="24831"/>
    <cellStyle name="Note 2 4 4 2 3 4 2" xfId="34511"/>
    <cellStyle name="Note 2 4 4 2 3 5" xfId="27919"/>
    <cellStyle name="Note 2 4 4 2 4" xfId="22290"/>
    <cellStyle name="Note 2 4 4 2 4 2" xfId="31970"/>
    <cellStyle name="Note 2 4 4 2 5" xfId="20412"/>
    <cellStyle name="Note 2 4 4 2 5 2" xfId="30092"/>
    <cellStyle name="Note 2 4 4 2 6" xfId="19103"/>
    <cellStyle name="Note 2 4 4 2 6 2" xfId="28783"/>
    <cellStyle name="Note 2 4 4 2 7" xfId="25369"/>
    <cellStyle name="Note 2 4 4 3" xfId="16550"/>
    <cellStyle name="Note 2 4 4 3 2" xfId="17144"/>
    <cellStyle name="Note 2 4 4 3 2 2" xfId="22697"/>
    <cellStyle name="Note 2 4 4 3 2 2 2" xfId="32377"/>
    <cellStyle name="Note 2 4 4 3 2 3" xfId="20068"/>
    <cellStyle name="Note 2 4 4 3 2 3 2" xfId="29748"/>
    <cellStyle name="Note 2 4 4 3 2 4" xfId="24896"/>
    <cellStyle name="Note 2 4 4 3 2 4 2" xfId="34576"/>
    <cellStyle name="Note 2 4 4 3 2 5" xfId="26670"/>
    <cellStyle name="Note 2 4 4 3 2 6" xfId="25247"/>
    <cellStyle name="Note 2 4 4 3 3" xfId="17999"/>
    <cellStyle name="Note 2 4 4 3 3 2" xfId="23559"/>
    <cellStyle name="Note 2 4 4 3 3 2 2" xfId="33239"/>
    <cellStyle name="Note 2 4 4 3 3 3" xfId="20934"/>
    <cellStyle name="Note 2 4 4 3 3 3 2" xfId="30614"/>
    <cellStyle name="Note 2 4 4 3 3 4" xfId="19474"/>
    <cellStyle name="Note 2 4 4 3 3 4 2" xfId="29154"/>
    <cellStyle name="Note 2 4 4 3 3 5" xfId="27683"/>
    <cellStyle name="Note 2 4 4 3 4" xfId="22054"/>
    <cellStyle name="Note 2 4 4 3 4 2" xfId="31734"/>
    <cellStyle name="Note 2 4 4 3 5" xfId="21492"/>
    <cellStyle name="Note 2 4 4 3 5 2" xfId="31172"/>
    <cellStyle name="Note 2 4 4 3 6" xfId="19750"/>
    <cellStyle name="Note 2 4 4 3 6 2" xfId="29430"/>
    <cellStyle name="Note 2 4 4 3 7" xfId="25899"/>
    <cellStyle name="Note 2 4 4 4" xfId="17134"/>
    <cellStyle name="Note 2 4 4 4 2" xfId="22687"/>
    <cellStyle name="Note 2 4 4 4 2 2" xfId="32367"/>
    <cellStyle name="Note 2 4 4 4 3" xfId="19206"/>
    <cellStyle name="Note 2 4 4 4 3 2" xfId="28886"/>
    <cellStyle name="Note 2 4 4 4 4" xfId="19141"/>
    <cellStyle name="Note 2 4 4 4 4 2" xfId="28821"/>
    <cellStyle name="Note 2 4 4 4 5" xfId="26660"/>
    <cellStyle name="Note 2 4 4 4 6" xfId="26166"/>
    <cellStyle name="Note 2 4 4 5" xfId="17729"/>
    <cellStyle name="Note 2 4 4 5 2" xfId="23289"/>
    <cellStyle name="Note 2 4 4 5 2 2" xfId="32969"/>
    <cellStyle name="Note 2 4 4 5 3" xfId="19277"/>
    <cellStyle name="Note 2 4 4 5 3 2" xfId="28957"/>
    <cellStyle name="Note 2 4 4 5 4" xfId="20572"/>
    <cellStyle name="Note 2 4 4 5 4 2" xfId="30252"/>
    <cellStyle name="Note 2 4 4 5 5" xfId="27413"/>
    <cellStyle name="Note 2 4 4 6" xfId="21780"/>
    <cellStyle name="Note 2 4 4 6 2" xfId="31460"/>
    <cellStyle name="Note 2 4 4 7" xfId="24263"/>
    <cellStyle name="Note 2 4 4 7 2" xfId="33943"/>
    <cellStyle name="Note 2 4 4 8" xfId="18690"/>
    <cellStyle name="Note 2 4 4 8 2" xfId="28370"/>
    <cellStyle name="Note 2 4 4 9" xfId="25897"/>
    <cellStyle name="Note 2 4 5" xfId="16409"/>
    <cellStyle name="Note 2 4 5 2" xfId="16908"/>
    <cellStyle name="Note 2 4 5 2 2" xfId="22461"/>
    <cellStyle name="Note 2 4 5 2 2 2" xfId="32141"/>
    <cellStyle name="Note 2 4 5 2 3" xfId="19595"/>
    <cellStyle name="Note 2 4 5 2 3 2" xfId="29275"/>
    <cellStyle name="Note 2 4 5 2 4" xfId="24009"/>
    <cellStyle name="Note 2 4 5 2 4 2" xfId="33689"/>
    <cellStyle name="Note 2 4 5 2 5" xfId="26443"/>
    <cellStyle name="Note 2 4 5 2 6" xfId="25211"/>
    <cellStyle name="Note 2 4 5 3" xfId="17858"/>
    <cellStyle name="Note 2 4 5 3 2" xfId="23418"/>
    <cellStyle name="Note 2 4 5 3 2 2" xfId="33098"/>
    <cellStyle name="Note 2 4 5 3 3" xfId="24542"/>
    <cellStyle name="Note 2 4 5 3 3 2" xfId="34222"/>
    <cellStyle name="Note 2 4 5 3 4" xfId="25030"/>
    <cellStyle name="Note 2 4 5 3 4 2" xfId="34710"/>
    <cellStyle name="Note 2 4 5 3 5" xfId="27542"/>
    <cellStyle name="Note 2 4 5 4" xfId="21913"/>
    <cellStyle name="Note 2 4 5 4 2" xfId="31593"/>
    <cellStyle name="Note 2 4 5 5" xfId="20775"/>
    <cellStyle name="Note 2 4 5 5 2" xfId="30455"/>
    <cellStyle name="Note 2 4 5 6" xfId="19121"/>
    <cellStyle name="Note 2 4 5 6 2" xfId="28801"/>
    <cellStyle name="Note 2 4 5 7" xfId="25842"/>
    <cellStyle name="Note 2 4 6" xfId="19263"/>
    <cellStyle name="Note 2 4 6 2" xfId="28943"/>
    <cellStyle name="Note 2 5" xfId="4261"/>
    <cellStyle name="Note 3" xfId="47"/>
    <cellStyle name="Note 3 2" xfId="216"/>
    <cellStyle name="Note 3 2 2" xfId="15950"/>
    <cellStyle name="Note 3 2 2 10" xfId="21305"/>
    <cellStyle name="Note 3 2 2 10 2" xfId="30985"/>
    <cellStyle name="Note 3 2 2 11" xfId="24223"/>
    <cellStyle name="Note 3 2 2 11 2" xfId="33903"/>
    <cellStyle name="Note 3 2 2 12" xfId="25632"/>
    <cellStyle name="Note 3 2 2 2" xfId="16042"/>
    <cellStyle name="Note 3 2 2 2 10" xfId="25543"/>
    <cellStyle name="Note 3 2 2 2 2" xfId="16294"/>
    <cellStyle name="Note 3 2 2 2 2 2" xfId="16765"/>
    <cellStyle name="Note 3 2 2 2 2 2 2" xfId="17635"/>
    <cellStyle name="Note 3 2 2 2 2 2 2 2" xfId="23195"/>
    <cellStyle name="Note 3 2 2 2 2 2 2 2 2" xfId="32875"/>
    <cellStyle name="Note 3 2 2 2 2 2 2 3" xfId="19974"/>
    <cellStyle name="Note 3 2 2 2 2 2 2 3 2" xfId="29654"/>
    <cellStyle name="Note 3 2 2 2 2 2 2 4" xfId="19571"/>
    <cellStyle name="Note 3 2 2 2 2 2 2 4 2" xfId="29251"/>
    <cellStyle name="Note 3 2 2 2 2 2 2 5" xfId="27117"/>
    <cellStyle name="Note 3 2 2 2 2 2 2 6" xfId="27319"/>
    <cellStyle name="Note 3 2 2 2 2 2 3" xfId="18316"/>
    <cellStyle name="Note 3 2 2 2 2 2 3 2" xfId="23876"/>
    <cellStyle name="Note 3 2 2 2 2 2 3 2 2" xfId="33556"/>
    <cellStyle name="Note 3 2 2 2 2 2 3 3" xfId="24576"/>
    <cellStyle name="Note 3 2 2 2 2 2 3 3 2" xfId="34256"/>
    <cellStyle name="Note 3 2 2 2 2 2 3 4" xfId="24969"/>
    <cellStyle name="Note 3 2 2 2 2 2 3 4 2" xfId="34649"/>
    <cellStyle name="Note 3 2 2 2 2 2 3 5" xfId="28000"/>
    <cellStyle name="Note 3 2 2 2 2 2 4" xfId="22371"/>
    <cellStyle name="Note 3 2 2 2 2 2 4 2" xfId="32051"/>
    <cellStyle name="Note 3 2 2 2 2 2 5" xfId="20231"/>
    <cellStyle name="Note 3 2 2 2 2 2 5 2" xfId="29911"/>
    <cellStyle name="Note 3 2 2 2 2 2 6" xfId="18995"/>
    <cellStyle name="Note 3 2 2 2 2 2 6 2" xfId="28675"/>
    <cellStyle name="Note 3 2 2 2 2 2 7" xfId="25884"/>
    <cellStyle name="Note 3 2 2 2 2 3" xfId="16631"/>
    <cellStyle name="Note 3 2 2 2 2 3 2" xfId="17399"/>
    <cellStyle name="Note 3 2 2 2 2 3 2 2" xfId="22959"/>
    <cellStyle name="Note 3 2 2 2 2 3 2 2 2" xfId="32639"/>
    <cellStyle name="Note 3 2 2 2 2 3 2 3" xfId="19323"/>
    <cellStyle name="Note 3 2 2 2 2 3 2 3 2" xfId="29003"/>
    <cellStyle name="Note 3 2 2 2 2 3 2 4" xfId="18442"/>
    <cellStyle name="Note 3 2 2 2 2 3 2 4 2" xfId="28122"/>
    <cellStyle name="Note 3 2 2 2 2 3 2 5" xfId="26881"/>
    <cellStyle name="Note 3 2 2 2 2 3 2 6" xfId="25174"/>
    <cellStyle name="Note 3 2 2 2 2 3 3" xfId="18080"/>
    <cellStyle name="Note 3 2 2 2 2 3 3 2" xfId="23640"/>
    <cellStyle name="Note 3 2 2 2 2 3 3 2 2" xfId="33320"/>
    <cellStyle name="Note 3 2 2 2 2 3 3 3" xfId="21111"/>
    <cellStyle name="Note 3 2 2 2 2 3 3 3 2" xfId="30791"/>
    <cellStyle name="Note 3 2 2 2 2 3 3 4" xfId="19646"/>
    <cellStyle name="Note 3 2 2 2 2 3 3 4 2" xfId="29326"/>
    <cellStyle name="Note 3 2 2 2 2 3 3 5" xfId="27764"/>
    <cellStyle name="Note 3 2 2 2 2 3 4" xfId="22135"/>
    <cellStyle name="Note 3 2 2 2 2 3 4 2" xfId="31815"/>
    <cellStyle name="Note 3 2 2 2 2 3 5" xfId="19980"/>
    <cellStyle name="Note 3 2 2 2 2 3 5 2" xfId="29660"/>
    <cellStyle name="Note 3 2 2 2 2 3 6" xfId="19726"/>
    <cellStyle name="Note 3 2 2 2 2 3 6 2" xfId="29406"/>
    <cellStyle name="Note 3 2 2 2 2 3 7" xfId="26124"/>
    <cellStyle name="Note 3 2 2 2 2 4" xfId="17034"/>
    <cellStyle name="Note 3 2 2 2 2 4 2" xfId="22587"/>
    <cellStyle name="Note 3 2 2 2 2 4 2 2" xfId="32267"/>
    <cellStyle name="Note 3 2 2 2 2 4 3" xfId="21072"/>
    <cellStyle name="Note 3 2 2 2 2 4 3 2" xfId="30752"/>
    <cellStyle name="Note 3 2 2 2 2 4 4" xfId="21240"/>
    <cellStyle name="Note 3 2 2 2 2 4 4 2" xfId="30920"/>
    <cellStyle name="Note 3 2 2 2 2 4 5" xfId="26569"/>
    <cellStyle name="Note 3 2 2 2 2 4 6" xfId="25279"/>
    <cellStyle name="Note 3 2 2 2 2 5" xfId="17810"/>
    <cellStyle name="Note 3 2 2 2 2 5 2" xfId="23370"/>
    <cellStyle name="Note 3 2 2 2 2 5 2 2" xfId="33050"/>
    <cellStyle name="Note 3 2 2 2 2 5 3" xfId="21154"/>
    <cellStyle name="Note 3 2 2 2 2 5 3 2" xfId="30834"/>
    <cellStyle name="Note 3 2 2 2 2 5 4" xfId="21232"/>
    <cellStyle name="Note 3 2 2 2 2 5 4 2" xfId="30912"/>
    <cellStyle name="Note 3 2 2 2 2 5 5" xfId="27494"/>
    <cellStyle name="Note 3 2 2 2 2 6" xfId="21865"/>
    <cellStyle name="Note 3 2 2 2 2 6 2" xfId="31545"/>
    <cellStyle name="Note 3 2 2 2 2 7" xfId="20334"/>
    <cellStyle name="Note 3 2 2 2 2 7 2" xfId="30014"/>
    <cellStyle name="Note 3 2 2 2 2 8" xfId="21230"/>
    <cellStyle name="Note 3 2 2 2 2 8 2" xfId="30910"/>
    <cellStyle name="Note 3 2 2 2 2 9" xfId="25768"/>
    <cellStyle name="Note 3 2 2 2 3" xfId="16231"/>
    <cellStyle name="Note 3 2 2 2 3 2" xfId="17572"/>
    <cellStyle name="Note 3 2 2 2 3 2 2" xfId="23132"/>
    <cellStyle name="Note 3 2 2 2 3 2 2 2" xfId="32812"/>
    <cellStyle name="Note 3 2 2 2 3 2 3" xfId="20889"/>
    <cellStyle name="Note 3 2 2 2 3 2 3 2" xfId="30569"/>
    <cellStyle name="Note 3 2 2 2 3 2 4" xfId="20660"/>
    <cellStyle name="Note 3 2 2 2 3 2 4 2" xfId="30340"/>
    <cellStyle name="Note 3 2 2 2 3 2 5" xfId="27054"/>
    <cellStyle name="Note 3 2 2 2 3 2 6" xfId="27256"/>
    <cellStyle name="Note 3 2 2 2 3 3" xfId="18253"/>
    <cellStyle name="Note 3 2 2 2 3 3 2" xfId="23813"/>
    <cellStyle name="Note 3 2 2 2 3 3 2 2" xfId="33493"/>
    <cellStyle name="Note 3 2 2 2 3 3 3" xfId="19795"/>
    <cellStyle name="Note 3 2 2 2 3 3 3 2" xfId="29475"/>
    <cellStyle name="Note 3 2 2 2 3 3 4" xfId="24707"/>
    <cellStyle name="Note 3 2 2 2 3 3 4 2" xfId="34387"/>
    <cellStyle name="Note 3 2 2 2 3 3 5" xfId="27937"/>
    <cellStyle name="Note 3 2 2 2 3 4" xfId="22308"/>
    <cellStyle name="Note 3 2 2 2 3 4 2" xfId="31988"/>
    <cellStyle name="Note 3 2 2 2 3 5" xfId="20085"/>
    <cellStyle name="Note 3 2 2 2 3 5 2" xfId="29765"/>
    <cellStyle name="Note 3 2 2 2 3 6" xfId="19722"/>
    <cellStyle name="Note 3 2 2 2 3 6 2" xfId="29402"/>
    <cellStyle name="Note 3 2 2 2 3 7" xfId="25872"/>
    <cellStyle name="Note 3 2 2 2 4" xfId="16568"/>
    <cellStyle name="Note 3 2 2 2 4 2" xfId="17336"/>
    <cellStyle name="Note 3 2 2 2 4 2 2" xfId="22896"/>
    <cellStyle name="Note 3 2 2 2 4 2 2 2" xfId="32576"/>
    <cellStyle name="Note 3 2 2 2 4 2 3" xfId="18663"/>
    <cellStyle name="Note 3 2 2 2 4 2 3 2" xfId="28343"/>
    <cellStyle name="Note 3 2 2 2 4 2 4" xfId="20962"/>
    <cellStyle name="Note 3 2 2 2 4 2 4 2" xfId="30642"/>
    <cellStyle name="Note 3 2 2 2 4 2 5" xfId="26818"/>
    <cellStyle name="Note 3 2 2 2 4 2 6" xfId="25183"/>
    <cellStyle name="Note 3 2 2 2 4 3" xfId="18017"/>
    <cellStyle name="Note 3 2 2 2 4 3 2" xfId="23577"/>
    <cellStyle name="Note 3 2 2 2 4 3 2 2" xfId="33257"/>
    <cellStyle name="Note 3 2 2 2 4 3 3" xfId="20462"/>
    <cellStyle name="Note 3 2 2 2 4 3 3 2" xfId="30142"/>
    <cellStyle name="Note 3 2 2 2 4 3 4" xfId="20291"/>
    <cellStyle name="Note 3 2 2 2 4 3 4 2" xfId="29971"/>
    <cellStyle name="Note 3 2 2 2 4 3 5" xfId="27701"/>
    <cellStyle name="Note 3 2 2 2 4 4" xfId="22072"/>
    <cellStyle name="Note 3 2 2 2 4 4 2" xfId="31752"/>
    <cellStyle name="Note 3 2 2 2 4 5" xfId="19696"/>
    <cellStyle name="Note 3 2 2 2 4 5 2" xfId="29376"/>
    <cellStyle name="Note 3 2 2 2 4 6" xfId="21095"/>
    <cellStyle name="Note 3 2 2 2 4 6 2" xfId="30775"/>
    <cellStyle name="Note 3 2 2 2 4 7" xfId="26117"/>
    <cellStyle name="Note 3 2 2 2 5" xfId="16960"/>
    <cellStyle name="Note 3 2 2 2 5 2" xfId="22513"/>
    <cellStyle name="Note 3 2 2 2 5 2 2" xfId="32193"/>
    <cellStyle name="Note 3 2 2 2 5 3" xfId="18539"/>
    <cellStyle name="Note 3 2 2 2 5 3 2" xfId="28219"/>
    <cellStyle name="Note 3 2 2 2 5 4" xfId="20686"/>
    <cellStyle name="Note 3 2 2 2 5 4 2" xfId="30366"/>
    <cellStyle name="Note 3 2 2 2 5 5" xfId="26495"/>
    <cellStyle name="Note 3 2 2 2 5 6" xfId="25538"/>
    <cellStyle name="Note 3 2 2 2 6" xfId="17747"/>
    <cellStyle name="Note 3 2 2 2 6 2" xfId="23307"/>
    <cellStyle name="Note 3 2 2 2 6 2 2" xfId="32987"/>
    <cellStyle name="Note 3 2 2 2 6 3" xfId="18546"/>
    <cellStyle name="Note 3 2 2 2 6 3 2" xfId="28226"/>
    <cellStyle name="Note 3 2 2 2 6 4" xfId="24719"/>
    <cellStyle name="Note 3 2 2 2 6 4 2" xfId="34399"/>
    <cellStyle name="Note 3 2 2 2 6 5" xfId="27431"/>
    <cellStyle name="Note 3 2 2 2 7" xfId="21800"/>
    <cellStyle name="Note 3 2 2 2 7 2" xfId="31480"/>
    <cellStyle name="Note 3 2 2 2 8" xfId="24311"/>
    <cellStyle name="Note 3 2 2 2 8 2" xfId="33991"/>
    <cellStyle name="Note 3 2 2 2 9" xfId="24651"/>
    <cellStyle name="Note 3 2 2 2 9 2" xfId="34331"/>
    <cellStyle name="Note 3 2 2 3" xfId="16219"/>
    <cellStyle name="Note 3 2 2 3 2" xfId="16718"/>
    <cellStyle name="Note 3 2 2 3 2 2" xfId="17560"/>
    <cellStyle name="Note 3 2 2 3 2 2 2" xfId="23120"/>
    <cellStyle name="Note 3 2 2 3 2 2 2 2" xfId="32800"/>
    <cellStyle name="Note 3 2 2 3 2 2 3" xfId="19094"/>
    <cellStyle name="Note 3 2 2 3 2 2 3 2" xfId="28774"/>
    <cellStyle name="Note 3 2 2 3 2 2 4" xfId="21458"/>
    <cellStyle name="Note 3 2 2 3 2 2 4 2" xfId="31138"/>
    <cellStyle name="Note 3 2 2 3 2 2 5" xfId="27042"/>
    <cellStyle name="Note 3 2 2 3 2 2 6" xfId="27244"/>
    <cellStyle name="Note 3 2 2 3 2 3" xfId="18241"/>
    <cellStyle name="Note 3 2 2 3 2 3 2" xfId="23801"/>
    <cellStyle name="Note 3 2 2 3 2 3 2 2" xfId="33481"/>
    <cellStyle name="Note 3 2 2 3 2 3 3" xfId="24339"/>
    <cellStyle name="Note 3 2 2 3 2 3 3 2" xfId="34019"/>
    <cellStyle name="Note 3 2 2 3 2 3 4" xfId="19502"/>
    <cellStyle name="Note 3 2 2 3 2 3 4 2" xfId="29182"/>
    <cellStyle name="Note 3 2 2 3 2 3 5" xfId="27925"/>
    <cellStyle name="Note 3 2 2 3 2 4" xfId="22296"/>
    <cellStyle name="Note 3 2 2 3 2 4 2" xfId="31976"/>
    <cellStyle name="Note 3 2 2 3 2 5" xfId="18379"/>
    <cellStyle name="Note 3 2 2 3 2 5 2" xfId="28059"/>
    <cellStyle name="Note 3 2 2 3 2 6" xfId="19811"/>
    <cellStyle name="Note 3 2 2 3 2 6 2" xfId="29491"/>
    <cellStyle name="Note 3 2 2 3 2 7" xfId="25715"/>
    <cellStyle name="Note 3 2 2 3 3" xfId="16556"/>
    <cellStyle name="Note 3 2 2 3 3 2" xfId="16934"/>
    <cellStyle name="Note 3 2 2 3 3 2 2" xfId="22487"/>
    <cellStyle name="Note 3 2 2 3 3 2 2 2" xfId="32167"/>
    <cellStyle name="Note 3 2 2 3 3 2 3" xfId="19379"/>
    <cellStyle name="Note 3 2 2 3 3 2 3 2" xfId="29059"/>
    <cellStyle name="Note 3 2 2 3 3 2 4" xfId="18581"/>
    <cellStyle name="Note 3 2 2 3 3 2 4 2" xfId="28261"/>
    <cellStyle name="Note 3 2 2 3 3 2 5" xfId="26469"/>
    <cellStyle name="Note 3 2 2 3 3 2 6" xfId="26148"/>
    <cellStyle name="Note 3 2 2 3 3 3" xfId="18005"/>
    <cellStyle name="Note 3 2 2 3 3 3 2" xfId="23565"/>
    <cellStyle name="Note 3 2 2 3 3 3 2 2" xfId="33245"/>
    <cellStyle name="Note 3 2 2 3 3 3 3" xfId="20755"/>
    <cellStyle name="Note 3 2 2 3 3 3 3 2" xfId="30435"/>
    <cellStyle name="Note 3 2 2 3 3 3 4" xfId="25002"/>
    <cellStyle name="Note 3 2 2 3 3 3 4 2" xfId="34682"/>
    <cellStyle name="Note 3 2 2 3 3 3 5" xfId="27689"/>
    <cellStyle name="Note 3 2 2 3 3 4" xfId="22060"/>
    <cellStyle name="Note 3 2 2 3 3 4 2" xfId="31740"/>
    <cellStyle name="Note 3 2 2 3 3 5" xfId="18654"/>
    <cellStyle name="Note 3 2 2 3 3 5 2" xfId="28334"/>
    <cellStyle name="Note 3 2 2 3 3 6" xfId="19668"/>
    <cellStyle name="Note 3 2 2 3 3 6 2" xfId="29348"/>
    <cellStyle name="Note 3 2 2 3 3 7" xfId="25286"/>
    <cellStyle name="Note 3 2 2 3 4" xfId="16961"/>
    <cellStyle name="Note 3 2 2 3 4 2" xfId="22514"/>
    <cellStyle name="Note 3 2 2 3 4 2 2" xfId="32194"/>
    <cellStyle name="Note 3 2 2 3 4 3" xfId="21336"/>
    <cellStyle name="Note 3 2 2 3 4 3 2" xfId="31016"/>
    <cellStyle name="Note 3 2 2 3 4 4" xfId="24277"/>
    <cellStyle name="Note 3 2 2 3 4 4 2" xfId="33957"/>
    <cellStyle name="Note 3 2 2 3 4 5" xfId="26496"/>
    <cellStyle name="Note 3 2 2 3 4 6" xfId="25718"/>
    <cellStyle name="Note 3 2 2 3 5" xfId="17735"/>
    <cellStyle name="Note 3 2 2 3 5 2" xfId="23295"/>
    <cellStyle name="Note 3 2 2 3 5 2 2" xfId="32975"/>
    <cellStyle name="Note 3 2 2 3 5 3" xfId="20096"/>
    <cellStyle name="Note 3 2 2 3 5 3 2" xfId="29776"/>
    <cellStyle name="Note 3 2 2 3 5 4" xfId="19344"/>
    <cellStyle name="Note 3 2 2 3 5 4 2" xfId="29024"/>
    <cellStyle name="Note 3 2 2 3 5 5" xfId="27419"/>
    <cellStyle name="Note 3 2 2 3 6" xfId="21786"/>
    <cellStyle name="Note 3 2 2 3 6 2" xfId="31466"/>
    <cellStyle name="Note 3 2 2 3 7" xfId="24316"/>
    <cellStyle name="Note 3 2 2 3 7 2" xfId="33996"/>
    <cellStyle name="Note 3 2 2 3 8" xfId="24844"/>
    <cellStyle name="Note 3 2 2 3 8 2" xfId="34524"/>
    <cellStyle name="Note 3 2 2 3 9" xfId="25284"/>
    <cellStyle name="Note 3 2 2 4" xfId="16112"/>
    <cellStyle name="Note 3 2 2 4 2" xfId="16658"/>
    <cellStyle name="Note 3 2 2 4 2 2" xfId="17460"/>
    <cellStyle name="Note 3 2 2 4 2 2 2" xfId="23020"/>
    <cellStyle name="Note 3 2 2 4 2 2 2 2" xfId="32700"/>
    <cellStyle name="Note 3 2 2 4 2 2 3" xfId="20543"/>
    <cellStyle name="Note 3 2 2 4 2 2 3 2" xfId="30223"/>
    <cellStyle name="Note 3 2 2 4 2 2 4" xfId="18639"/>
    <cellStyle name="Note 3 2 2 4 2 2 4 2" xfId="28319"/>
    <cellStyle name="Note 3 2 2 4 2 2 5" xfId="26942"/>
    <cellStyle name="Note 3 2 2 4 2 2 6" xfId="25081"/>
    <cellStyle name="Note 3 2 2 4 2 3" xfId="18141"/>
    <cellStyle name="Note 3 2 2 4 2 3 2" xfId="23701"/>
    <cellStyle name="Note 3 2 2 4 2 3 2 2" xfId="33381"/>
    <cellStyle name="Note 3 2 2 4 2 3 3" xfId="23977"/>
    <cellStyle name="Note 3 2 2 4 2 3 3 2" xfId="33657"/>
    <cellStyle name="Note 3 2 2 4 2 3 4" xfId="25023"/>
    <cellStyle name="Note 3 2 2 4 2 3 4 2" xfId="34703"/>
    <cellStyle name="Note 3 2 2 4 2 3 5" xfId="27825"/>
    <cellStyle name="Note 3 2 2 4 2 4" xfId="22196"/>
    <cellStyle name="Note 3 2 2 4 2 4 2" xfId="31876"/>
    <cellStyle name="Note 3 2 2 4 2 5" xfId="19120"/>
    <cellStyle name="Note 3 2 2 4 2 5 2" xfId="28800"/>
    <cellStyle name="Note 3 2 2 4 2 6" xfId="24716"/>
    <cellStyle name="Note 3 2 2 4 2 6 2" xfId="34396"/>
    <cellStyle name="Note 3 2 2 4 2 7" xfId="25981"/>
    <cellStyle name="Note 3 2 2 4 3" xfId="16456"/>
    <cellStyle name="Note 3 2 2 4 3 2" xfId="16976"/>
    <cellStyle name="Note 3 2 2 4 3 2 2" xfId="22529"/>
    <cellStyle name="Note 3 2 2 4 3 2 2 2" xfId="32209"/>
    <cellStyle name="Note 3 2 2 4 3 2 3" xfId="19139"/>
    <cellStyle name="Note 3 2 2 4 3 2 3 2" xfId="28819"/>
    <cellStyle name="Note 3 2 2 4 3 2 4" xfId="20669"/>
    <cellStyle name="Note 3 2 2 4 3 2 4 2" xfId="30349"/>
    <cellStyle name="Note 3 2 2 4 3 2 5" xfId="26511"/>
    <cellStyle name="Note 3 2 2 4 3 2 6" xfId="25527"/>
    <cellStyle name="Note 3 2 2 4 3 3" xfId="17905"/>
    <cellStyle name="Note 3 2 2 4 3 3 2" xfId="23465"/>
    <cellStyle name="Note 3 2 2 4 3 3 2 2" xfId="33145"/>
    <cellStyle name="Note 3 2 2 4 3 3 3" xfId="24106"/>
    <cellStyle name="Note 3 2 2 4 3 3 3 2" xfId="33786"/>
    <cellStyle name="Note 3 2 2 4 3 3 4" xfId="19296"/>
    <cellStyle name="Note 3 2 2 4 3 3 4 2" xfId="28976"/>
    <cellStyle name="Note 3 2 2 4 3 3 5" xfId="27589"/>
    <cellStyle name="Note 3 2 2 4 3 4" xfId="21960"/>
    <cellStyle name="Note 3 2 2 4 3 4 2" xfId="31640"/>
    <cellStyle name="Note 3 2 2 4 3 5" xfId="19586"/>
    <cellStyle name="Note 3 2 2 4 3 5 2" xfId="29266"/>
    <cellStyle name="Note 3 2 2 4 3 6" xfId="18692"/>
    <cellStyle name="Note 3 2 2 4 3 6 2" xfId="28372"/>
    <cellStyle name="Note 3 2 2 4 3 7" xfId="26155"/>
    <cellStyle name="Note 3 2 2 4 4" xfId="17127"/>
    <cellStyle name="Note 3 2 2 4 4 2" xfId="22680"/>
    <cellStyle name="Note 3 2 2 4 4 2 2" xfId="32360"/>
    <cellStyle name="Note 3 2 2 4 4 3" xfId="18417"/>
    <cellStyle name="Note 3 2 2 4 4 3 2" xfId="28097"/>
    <cellStyle name="Note 3 2 2 4 4 4" xfId="21286"/>
    <cellStyle name="Note 3 2 2 4 4 4 2" xfId="30966"/>
    <cellStyle name="Note 3 2 2 4 4 5" xfId="26653"/>
    <cellStyle name="Note 3 2 2 4 4 6" xfId="25124"/>
    <cellStyle name="Note 3 2 2 4 5" xfId="17308"/>
    <cellStyle name="Note 3 2 2 4 5 2" xfId="22868"/>
    <cellStyle name="Note 3 2 2 4 5 2 2" xfId="32548"/>
    <cellStyle name="Note 3 2 2 4 5 3" xfId="20103"/>
    <cellStyle name="Note 3 2 2 4 5 3 2" xfId="29783"/>
    <cellStyle name="Note 3 2 2 4 5 4" xfId="21566"/>
    <cellStyle name="Note 3 2 2 4 5 4 2" xfId="31246"/>
    <cellStyle name="Note 3 2 2 4 5 5" xfId="26328"/>
    <cellStyle name="Note 3 2 2 4 6" xfId="21681"/>
    <cellStyle name="Note 3 2 2 4 6 2" xfId="31361"/>
    <cellStyle name="Note 3 2 2 4 7" xfId="20393"/>
    <cellStyle name="Note 3 2 2 4 7 2" xfId="30073"/>
    <cellStyle name="Note 3 2 2 4 8" xfId="24855"/>
    <cellStyle name="Note 3 2 2 4 8 2" xfId="34535"/>
    <cellStyle name="Note 3 2 2 4 9" xfId="25265"/>
    <cellStyle name="Note 3 2 2 5" xfId="16079"/>
    <cellStyle name="Note 3 2 2 5 2" xfId="17427"/>
    <cellStyle name="Note 3 2 2 5 2 2" xfId="22987"/>
    <cellStyle name="Note 3 2 2 5 2 2 2" xfId="32667"/>
    <cellStyle name="Note 3 2 2 5 2 3" xfId="20513"/>
    <cellStyle name="Note 3 2 2 5 2 3 2" xfId="30193"/>
    <cellStyle name="Note 3 2 2 5 2 4" xfId="20296"/>
    <cellStyle name="Note 3 2 2 5 2 4 2" xfId="29976"/>
    <cellStyle name="Note 3 2 2 5 2 5" xfId="26909"/>
    <cellStyle name="Note 3 2 2 5 2 6" xfId="25772"/>
    <cellStyle name="Note 3 2 2 5 3" xfId="18108"/>
    <cellStyle name="Note 3 2 2 5 3 2" xfId="23668"/>
    <cellStyle name="Note 3 2 2 5 3 2 2" xfId="33348"/>
    <cellStyle name="Note 3 2 2 5 3 3" xfId="24467"/>
    <cellStyle name="Note 3 2 2 5 3 3 2" xfId="34147"/>
    <cellStyle name="Note 3 2 2 5 3 4" xfId="20286"/>
    <cellStyle name="Note 3 2 2 5 3 4 2" xfId="29966"/>
    <cellStyle name="Note 3 2 2 5 3 5" xfId="27792"/>
    <cellStyle name="Note 3 2 2 5 4" xfId="22163"/>
    <cellStyle name="Note 3 2 2 5 4 2" xfId="31843"/>
    <cellStyle name="Note 3 2 2 5 5" xfId="19630"/>
    <cellStyle name="Note 3 2 2 5 5 2" xfId="29310"/>
    <cellStyle name="Note 3 2 2 5 6" xfId="20138"/>
    <cellStyle name="Note 3 2 2 5 6 2" xfId="29818"/>
    <cellStyle name="Note 3 2 2 5 7" xfId="25381"/>
    <cellStyle name="Note 3 2 2 6" xfId="16423"/>
    <cellStyle name="Note 3 2 2 6 2" xfId="16904"/>
    <cellStyle name="Note 3 2 2 6 2 2" xfId="22457"/>
    <cellStyle name="Note 3 2 2 6 2 2 2" xfId="32137"/>
    <cellStyle name="Note 3 2 2 6 2 3" xfId="21559"/>
    <cellStyle name="Note 3 2 2 6 2 3 2" xfId="31239"/>
    <cellStyle name="Note 3 2 2 6 2 4" xfId="24914"/>
    <cellStyle name="Note 3 2 2 6 2 4 2" xfId="34594"/>
    <cellStyle name="Note 3 2 2 6 2 5" xfId="26439"/>
    <cellStyle name="Note 3 2 2 6 2 6" xfId="25721"/>
    <cellStyle name="Note 3 2 2 6 3" xfId="17872"/>
    <cellStyle name="Note 3 2 2 6 3 2" xfId="23432"/>
    <cellStyle name="Note 3 2 2 6 3 2 2" xfId="33112"/>
    <cellStyle name="Note 3 2 2 6 3 3" xfId="20552"/>
    <cellStyle name="Note 3 2 2 6 3 3 2" xfId="30232"/>
    <cellStyle name="Note 3 2 2 6 3 4" xfId="18678"/>
    <cellStyle name="Note 3 2 2 6 3 4 2" xfId="28358"/>
    <cellStyle name="Note 3 2 2 6 3 5" xfId="27556"/>
    <cellStyle name="Note 3 2 2 6 4" xfId="21927"/>
    <cellStyle name="Note 3 2 2 6 4 2" xfId="31607"/>
    <cellStyle name="Note 3 2 2 6 5" xfId="19963"/>
    <cellStyle name="Note 3 2 2 6 5 2" xfId="29643"/>
    <cellStyle name="Note 3 2 2 6 6" xfId="24615"/>
    <cellStyle name="Note 3 2 2 6 6 2" xfId="34295"/>
    <cellStyle name="Note 3 2 2 6 7" xfId="26263"/>
    <cellStyle name="Note 3 2 2 7" xfId="17230"/>
    <cellStyle name="Note 3 2 2 7 2" xfId="22783"/>
    <cellStyle name="Note 3 2 2 7 2 2" xfId="32463"/>
    <cellStyle name="Note 3 2 2 7 3" xfId="20711"/>
    <cellStyle name="Note 3 2 2 7 3 2" xfId="30391"/>
    <cellStyle name="Note 3 2 2 7 4" xfId="19600"/>
    <cellStyle name="Note 3 2 2 7 4 2" xfId="29280"/>
    <cellStyle name="Note 3 2 2 7 5" xfId="26743"/>
    <cellStyle name="Note 3 2 2 7 6" xfId="27159"/>
    <cellStyle name="Note 3 2 2 8" xfId="17286"/>
    <cellStyle name="Note 3 2 2 8 2" xfId="22846"/>
    <cellStyle name="Note 3 2 2 8 2 2" xfId="32526"/>
    <cellStyle name="Note 3 2 2 8 3" xfId="20491"/>
    <cellStyle name="Note 3 2 2 8 3 2" xfId="30171"/>
    <cellStyle name="Note 3 2 2 8 4" xfId="20708"/>
    <cellStyle name="Note 3 2 2 8 4 2" xfId="30388"/>
    <cellStyle name="Note 3 2 2 8 5" xfId="26347"/>
    <cellStyle name="Note 3 2 2 9" xfId="21648"/>
    <cellStyle name="Note 3 2 2 9 2" xfId="31328"/>
    <cellStyle name="Note 3 2 3" xfId="15994"/>
    <cellStyle name="Note 3 2 3 10" xfId="25889"/>
    <cellStyle name="Note 3 2 3 2" xfId="16266"/>
    <cellStyle name="Note 3 2 3 2 2" xfId="16737"/>
    <cellStyle name="Note 3 2 3 2 2 2" xfId="17607"/>
    <cellStyle name="Note 3 2 3 2 2 2 2" xfId="23167"/>
    <cellStyle name="Note 3 2 3 2 2 2 2 2" xfId="32847"/>
    <cellStyle name="Note 3 2 3 2 2 2 3" xfId="18614"/>
    <cellStyle name="Note 3 2 3 2 2 2 3 2" xfId="28294"/>
    <cellStyle name="Note 3 2 3 2 2 2 4" xfId="22819"/>
    <cellStyle name="Note 3 2 3 2 2 2 4 2" xfId="32499"/>
    <cellStyle name="Note 3 2 3 2 2 2 5" xfId="27089"/>
    <cellStyle name="Note 3 2 3 2 2 2 6" xfId="27291"/>
    <cellStyle name="Note 3 2 3 2 2 3" xfId="18288"/>
    <cellStyle name="Note 3 2 3 2 2 3 2" xfId="23848"/>
    <cellStyle name="Note 3 2 3 2 2 3 2 2" xfId="33528"/>
    <cellStyle name="Note 3 2 3 2 2 3 3" xfId="23973"/>
    <cellStyle name="Note 3 2 3 2 2 3 3 2" xfId="33653"/>
    <cellStyle name="Note 3 2 3 2 2 3 4" xfId="18350"/>
    <cellStyle name="Note 3 2 3 2 2 3 4 2" xfId="28030"/>
    <cellStyle name="Note 3 2 3 2 2 3 5" xfId="27972"/>
    <cellStyle name="Note 3 2 3 2 2 4" xfId="22343"/>
    <cellStyle name="Note 3 2 3 2 2 4 2" xfId="32023"/>
    <cellStyle name="Note 3 2 3 2 2 5" xfId="20928"/>
    <cellStyle name="Note 3 2 3 2 2 5 2" xfId="30608"/>
    <cellStyle name="Note 3 2 3 2 2 6" xfId="19057"/>
    <cellStyle name="Note 3 2 3 2 2 6 2" xfId="28737"/>
    <cellStyle name="Note 3 2 3 2 2 7" xfId="25486"/>
    <cellStyle name="Note 3 2 3 2 3" xfId="16603"/>
    <cellStyle name="Note 3 2 3 2 3 2" xfId="17371"/>
    <cellStyle name="Note 3 2 3 2 3 2 2" xfId="22931"/>
    <cellStyle name="Note 3 2 3 2 3 2 2 2" xfId="32611"/>
    <cellStyle name="Note 3 2 3 2 3 2 3" xfId="20425"/>
    <cellStyle name="Note 3 2 3 2 3 2 3 2" xfId="30105"/>
    <cellStyle name="Note 3 2 3 2 3 2 4" xfId="20985"/>
    <cellStyle name="Note 3 2 3 2 3 2 4 2" xfId="30665"/>
    <cellStyle name="Note 3 2 3 2 3 2 5" xfId="26853"/>
    <cellStyle name="Note 3 2 3 2 3 2 6" xfId="25178"/>
    <cellStyle name="Note 3 2 3 2 3 3" xfId="18052"/>
    <cellStyle name="Note 3 2 3 2 3 3 2" xfId="23612"/>
    <cellStyle name="Note 3 2 3 2 3 3 2 2" xfId="33292"/>
    <cellStyle name="Note 3 2 3 2 3 3 3" xfId="18637"/>
    <cellStyle name="Note 3 2 3 2 3 3 3 2" xfId="28317"/>
    <cellStyle name="Note 3 2 3 2 3 3 4" xfId="20508"/>
    <cellStyle name="Note 3 2 3 2 3 3 4 2" xfId="30188"/>
    <cellStyle name="Note 3 2 3 2 3 3 5" xfId="27736"/>
    <cellStyle name="Note 3 2 3 2 3 4" xfId="22107"/>
    <cellStyle name="Note 3 2 3 2 3 4 2" xfId="31787"/>
    <cellStyle name="Note 3 2 3 2 3 5" xfId="19529"/>
    <cellStyle name="Note 3 2 3 2 3 5 2" xfId="29209"/>
    <cellStyle name="Note 3 2 3 2 3 6" xfId="21377"/>
    <cellStyle name="Note 3 2 3 2 3 6 2" xfId="31057"/>
    <cellStyle name="Note 3 2 3 2 3 7" xfId="25434"/>
    <cellStyle name="Note 3 2 3 2 4" xfId="17314"/>
    <cellStyle name="Note 3 2 3 2 4 2" xfId="22874"/>
    <cellStyle name="Note 3 2 3 2 4 2 2" xfId="32554"/>
    <cellStyle name="Note 3 2 3 2 4 3" xfId="21260"/>
    <cellStyle name="Note 3 2 3 2 4 3 2" xfId="30940"/>
    <cellStyle name="Note 3 2 3 2 4 4" xfId="20367"/>
    <cellStyle name="Note 3 2 3 2 4 4 2" xfId="30047"/>
    <cellStyle name="Note 3 2 3 2 4 5" xfId="26800"/>
    <cellStyle name="Note 3 2 3 2 4 6" xfId="27191"/>
    <cellStyle name="Note 3 2 3 2 5" xfId="17782"/>
    <cellStyle name="Note 3 2 3 2 5 2" xfId="23342"/>
    <cellStyle name="Note 3 2 3 2 5 2 2" xfId="33022"/>
    <cellStyle name="Note 3 2 3 2 5 3" xfId="20333"/>
    <cellStyle name="Note 3 2 3 2 5 3 2" xfId="30013"/>
    <cellStyle name="Note 3 2 3 2 5 4" xfId="19654"/>
    <cellStyle name="Note 3 2 3 2 5 4 2" xfId="29334"/>
    <cellStyle name="Note 3 2 3 2 5 5" xfId="27466"/>
    <cellStyle name="Note 3 2 3 2 6" xfId="21837"/>
    <cellStyle name="Note 3 2 3 2 6 2" xfId="31517"/>
    <cellStyle name="Note 3 2 3 2 7" xfId="18478"/>
    <cellStyle name="Note 3 2 3 2 7 2" xfId="28158"/>
    <cellStyle name="Note 3 2 3 2 8" xfId="20707"/>
    <cellStyle name="Note 3 2 3 2 8 2" xfId="30387"/>
    <cellStyle name="Note 3 2 3 2 9" xfId="25267"/>
    <cellStyle name="Note 3 2 3 3" xfId="16154"/>
    <cellStyle name="Note 3 2 3 3 2" xfId="17495"/>
    <cellStyle name="Note 3 2 3 3 2 2" xfId="23055"/>
    <cellStyle name="Note 3 2 3 3 2 2 2" xfId="32735"/>
    <cellStyle name="Note 3 2 3 3 2 3" xfId="22392"/>
    <cellStyle name="Note 3 2 3 3 2 3 2" xfId="32072"/>
    <cellStyle name="Note 3 2 3 3 2 4" xfId="19516"/>
    <cellStyle name="Note 3 2 3 3 2 4 2" xfId="29196"/>
    <cellStyle name="Note 3 2 3 3 2 5" xfId="26977"/>
    <cellStyle name="Note 3 2 3 3 2 6" xfId="25130"/>
    <cellStyle name="Note 3 2 3 3 3" xfId="18176"/>
    <cellStyle name="Note 3 2 3 3 3 2" xfId="23736"/>
    <cellStyle name="Note 3 2 3 3 3 2 2" xfId="33416"/>
    <cellStyle name="Note 3 2 3 3 3 3" xfId="23904"/>
    <cellStyle name="Note 3 2 3 3 3 3 2" xfId="33584"/>
    <cellStyle name="Note 3 2 3 3 3 4" xfId="19768"/>
    <cellStyle name="Note 3 2 3 3 3 4 2" xfId="29448"/>
    <cellStyle name="Note 3 2 3 3 3 5" xfId="27860"/>
    <cellStyle name="Note 3 2 3 3 4" xfId="22231"/>
    <cellStyle name="Note 3 2 3 3 4 2" xfId="31911"/>
    <cellStyle name="Note 3 2 3 3 5" xfId="24392"/>
    <cellStyle name="Note 3 2 3 3 5 2" xfId="34072"/>
    <cellStyle name="Note 3 2 3 3 6" xfId="20344"/>
    <cellStyle name="Note 3 2 3 3 6 2" xfId="30024"/>
    <cellStyle name="Note 3 2 3 3 7" xfId="25586"/>
    <cellStyle name="Note 3 2 3 4" xfId="16491"/>
    <cellStyle name="Note 3 2 3 4 2" xfId="17004"/>
    <cellStyle name="Note 3 2 3 4 2 2" xfId="22557"/>
    <cellStyle name="Note 3 2 3 4 2 2 2" xfId="32237"/>
    <cellStyle name="Note 3 2 3 4 2 3" xfId="24511"/>
    <cellStyle name="Note 3 2 3 4 2 3 2" xfId="34191"/>
    <cellStyle name="Note 3 2 3 4 2 4" xfId="21097"/>
    <cellStyle name="Note 3 2 3 4 2 4 2" xfId="30777"/>
    <cellStyle name="Note 3 2 3 4 2 5" xfId="26539"/>
    <cellStyle name="Note 3 2 3 4 2 6" xfId="25927"/>
    <cellStyle name="Note 3 2 3 4 3" xfId="17940"/>
    <cellStyle name="Note 3 2 3 4 3 2" xfId="23500"/>
    <cellStyle name="Note 3 2 3 4 3 2 2" xfId="33180"/>
    <cellStyle name="Note 3 2 3 4 3 3" xfId="20044"/>
    <cellStyle name="Note 3 2 3 4 3 3 2" xfId="29724"/>
    <cellStyle name="Note 3 2 3 4 3 4" xfId="24182"/>
    <cellStyle name="Note 3 2 3 4 3 4 2" xfId="33862"/>
    <cellStyle name="Note 3 2 3 4 3 5" xfId="27624"/>
    <cellStyle name="Note 3 2 3 4 4" xfId="21995"/>
    <cellStyle name="Note 3 2 3 4 4 2" xfId="31675"/>
    <cellStyle name="Note 3 2 3 4 5" xfId="20280"/>
    <cellStyle name="Note 3 2 3 4 5 2" xfId="29960"/>
    <cellStyle name="Note 3 2 3 4 6" xfId="19813"/>
    <cellStyle name="Note 3 2 3 4 6 2" xfId="29493"/>
    <cellStyle name="Note 3 2 3 4 7" xfId="25473"/>
    <cellStyle name="Note 3 2 3 5" xfId="16933"/>
    <cellStyle name="Note 3 2 3 5 2" xfId="22486"/>
    <cellStyle name="Note 3 2 3 5 2 2" xfId="32166"/>
    <cellStyle name="Note 3 2 3 5 3" xfId="19849"/>
    <cellStyle name="Note 3 2 3 5 3 2" xfId="29529"/>
    <cellStyle name="Note 3 2 3 5 4" xfId="20209"/>
    <cellStyle name="Note 3 2 3 5 4 2" xfId="29889"/>
    <cellStyle name="Note 3 2 3 5 5" xfId="26468"/>
    <cellStyle name="Note 3 2 3 5 6" xfId="25887"/>
    <cellStyle name="Note 3 2 3 6" xfId="17670"/>
    <cellStyle name="Note 3 2 3 6 2" xfId="23230"/>
    <cellStyle name="Note 3 2 3 6 2 2" xfId="32910"/>
    <cellStyle name="Note 3 2 3 6 3" xfId="21156"/>
    <cellStyle name="Note 3 2 3 6 3 2" xfId="30836"/>
    <cellStyle name="Note 3 2 3 6 4" xfId="19439"/>
    <cellStyle name="Note 3 2 3 6 4 2" xfId="29119"/>
    <cellStyle name="Note 3 2 3 6 5" xfId="27354"/>
    <cellStyle name="Note 3 2 3 7" xfId="21721"/>
    <cellStyle name="Note 3 2 3 7 2" xfId="31401"/>
    <cellStyle name="Note 3 2 3 8" xfId="21109"/>
    <cellStyle name="Note 3 2 3 8 2" xfId="30789"/>
    <cellStyle name="Note 3 2 3 9" xfId="24359"/>
    <cellStyle name="Note 3 2 3 9 2" xfId="34039"/>
    <cellStyle name="Note 3 2 4" xfId="16206"/>
    <cellStyle name="Note 3 2 4 2" xfId="16705"/>
    <cellStyle name="Note 3 2 4 2 2" xfId="17547"/>
    <cellStyle name="Note 3 2 4 2 2 2" xfId="23107"/>
    <cellStyle name="Note 3 2 4 2 2 2 2" xfId="32787"/>
    <cellStyle name="Note 3 2 4 2 2 3" xfId="20400"/>
    <cellStyle name="Note 3 2 4 2 2 3 2" xfId="30080"/>
    <cellStyle name="Note 3 2 4 2 2 4" xfId="20097"/>
    <cellStyle name="Note 3 2 4 2 2 4 2" xfId="29777"/>
    <cellStyle name="Note 3 2 4 2 2 5" xfId="27029"/>
    <cellStyle name="Note 3 2 4 2 2 6" xfId="27231"/>
    <cellStyle name="Note 3 2 4 2 3" xfId="18228"/>
    <cellStyle name="Note 3 2 4 2 3 2" xfId="23788"/>
    <cellStyle name="Note 3 2 4 2 3 2 2" xfId="33468"/>
    <cellStyle name="Note 3 2 4 2 3 3" xfId="24533"/>
    <cellStyle name="Note 3 2 4 2 3 3 2" xfId="34213"/>
    <cellStyle name="Note 3 2 4 2 3 4" xfId="24692"/>
    <cellStyle name="Note 3 2 4 2 3 4 2" xfId="34372"/>
    <cellStyle name="Note 3 2 4 2 3 5" xfId="27912"/>
    <cellStyle name="Note 3 2 4 2 4" xfId="22283"/>
    <cellStyle name="Note 3 2 4 2 4 2" xfId="31963"/>
    <cellStyle name="Note 3 2 4 2 5" xfId="20667"/>
    <cellStyle name="Note 3 2 4 2 5 2" xfId="30347"/>
    <cellStyle name="Note 3 2 4 2 6" xfId="18629"/>
    <cellStyle name="Note 3 2 4 2 6 2" xfId="28309"/>
    <cellStyle name="Note 3 2 4 2 7" xfId="25203"/>
    <cellStyle name="Note 3 2 4 3" xfId="16543"/>
    <cellStyle name="Note 3 2 4 3 2" xfId="16876"/>
    <cellStyle name="Note 3 2 4 3 2 2" xfId="22429"/>
    <cellStyle name="Note 3 2 4 3 2 2 2" xfId="32109"/>
    <cellStyle name="Note 3 2 4 3 2 3" xfId="24383"/>
    <cellStyle name="Note 3 2 4 3 2 3 2" xfId="34063"/>
    <cellStyle name="Note 3 2 4 3 2 4" xfId="18675"/>
    <cellStyle name="Note 3 2 4 3 2 4 2" xfId="28355"/>
    <cellStyle name="Note 3 2 4 3 2 5" xfId="26411"/>
    <cellStyle name="Note 3 2 4 3 2 6" xfId="25263"/>
    <cellStyle name="Note 3 2 4 3 3" xfId="17992"/>
    <cellStyle name="Note 3 2 4 3 3 2" xfId="23552"/>
    <cellStyle name="Note 3 2 4 3 3 2 2" xfId="33232"/>
    <cellStyle name="Note 3 2 4 3 3 3" xfId="18507"/>
    <cellStyle name="Note 3 2 4 3 3 3 2" xfId="28187"/>
    <cellStyle name="Note 3 2 4 3 3 4" xfId="20683"/>
    <cellStyle name="Note 3 2 4 3 3 4 2" xfId="30363"/>
    <cellStyle name="Note 3 2 4 3 3 5" xfId="27676"/>
    <cellStyle name="Note 3 2 4 3 4" xfId="22047"/>
    <cellStyle name="Note 3 2 4 3 4 2" xfId="31727"/>
    <cellStyle name="Note 3 2 4 3 5" xfId="21042"/>
    <cellStyle name="Note 3 2 4 3 5 2" xfId="30722"/>
    <cellStyle name="Note 3 2 4 3 6" xfId="19952"/>
    <cellStyle name="Note 3 2 4 3 6 2" xfId="29632"/>
    <cellStyle name="Note 3 2 4 3 7" xfId="25836"/>
    <cellStyle name="Note 3 2 4 4" xfId="17130"/>
    <cellStyle name="Note 3 2 4 4 2" xfId="22683"/>
    <cellStyle name="Note 3 2 4 4 2 2" xfId="32363"/>
    <cellStyle name="Note 3 2 4 4 3" xfId="20249"/>
    <cellStyle name="Note 3 2 4 4 3 2" xfId="29929"/>
    <cellStyle name="Note 3 2 4 4 4" xfId="24422"/>
    <cellStyle name="Note 3 2 4 4 4 2" xfId="34102"/>
    <cellStyle name="Note 3 2 4 4 5" xfId="26656"/>
    <cellStyle name="Note 3 2 4 4 6" xfId="25122"/>
    <cellStyle name="Note 3 2 4 5" xfId="17722"/>
    <cellStyle name="Note 3 2 4 5 2" xfId="23282"/>
    <cellStyle name="Note 3 2 4 5 2 2" xfId="32962"/>
    <cellStyle name="Note 3 2 4 5 3" xfId="19695"/>
    <cellStyle name="Note 3 2 4 5 3 2" xfId="29375"/>
    <cellStyle name="Note 3 2 4 5 4" xfId="20937"/>
    <cellStyle name="Note 3 2 4 5 4 2" xfId="30617"/>
    <cellStyle name="Note 3 2 4 5 5" xfId="27406"/>
    <cellStyle name="Note 3 2 4 6" xfId="21773"/>
    <cellStyle name="Note 3 2 4 6 2" xfId="31453"/>
    <cellStyle name="Note 3 2 4 7" xfId="24017"/>
    <cellStyle name="Note 3 2 4 7 2" xfId="33697"/>
    <cellStyle name="Note 3 2 4 8" xfId="20853"/>
    <cellStyle name="Note 3 2 4 8 2" xfId="30533"/>
    <cellStyle name="Note 3 2 4 9" xfId="25834"/>
    <cellStyle name="Note 3 2 5" xfId="16389"/>
    <cellStyle name="Note 3 2 5 2" xfId="17049"/>
    <cellStyle name="Note 3 2 5 2 2" xfId="22602"/>
    <cellStyle name="Note 3 2 5 2 2 2" xfId="32282"/>
    <cellStyle name="Note 3 2 5 2 3" xfId="18385"/>
    <cellStyle name="Note 3 2 5 2 3 2" xfId="28065"/>
    <cellStyle name="Note 3 2 5 2 4" xfId="24634"/>
    <cellStyle name="Note 3 2 5 2 4 2" xfId="34314"/>
    <cellStyle name="Note 3 2 5 2 5" xfId="26584"/>
    <cellStyle name="Note 3 2 5 2 6" xfId="25905"/>
    <cellStyle name="Note 3 2 5 3" xfId="17838"/>
    <cellStyle name="Note 3 2 5 3 2" xfId="23398"/>
    <cellStyle name="Note 3 2 5 3 2 2" xfId="33078"/>
    <cellStyle name="Note 3 2 5 3 3" xfId="21263"/>
    <cellStyle name="Note 3 2 5 3 3 2" xfId="30943"/>
    <cellStyle name="Note 3 2 5 3 4" xfId="18702"/>
    <cellStyle name="Note 3 2 5 3 4 2" xfId="28382"/>
    <cellStyle name="Note 3 2 5 3 5" xfId="27522"/>
    <cellStyle name="Note 3 2 5 4" xfId="21893"/>
    <cellStyle name="Note 3 2 5 4 2" xfId="31573"/>
    <cellStyle name="Note 3 2 5 5" xfId="20222"/>
    <cellStyle name="Note 3 2 5 5 2" xfId="29902"/>
    <cellStyle name="Note 3 2 5 6" xfId="18720"/>
    <cellStyle name="Note 3 2 5 6 2" xfId="28400"/>
    <cellStyle name="Note 3 2 5 7" xfId="26282"/>
    <cellStyle name="Note 3 2 6" xfId="24128"/>
    <cellStyle name="Note 3 2 6 2" xfId="33808"/>
    <cellStyle name="Note 3 3" xfId="4244"/>
    <cellStyle name="Note 3 3 2" xfId="15971"/>
    <cellStyle name="Note 3 3 2 10" xfId="24215"/>
    <cellStyle name="Note 3 3 2 10 2" xfId="33895"/>
    <cellStyle name="Note 3 3 2 11" xfId="19226"/>
    <cellStyle name="Note 3 3 2 11 2" xfId="28906"/>
    <cellStyle name="Note 3 3 2 12" xfId="26208"/>
    <cellStyle name="Note 3 3 2 2" xfId="16063"/>
    <cellStyle name="Note 3 3 2 2 10" xfId="26242"/>
    <cellStyle name="Note 3 3 2 2 2" xfId="16309"/>
    <cellStyle name="Note 3 3 2 2 2 2" xfId="16780"/>
    <cellStyle name="Note 3 3 2 2 2 2 2" xfId="17650"/>
    <cellStyle name="Note 3 3 2 2 2 2 2 2" xfId="23210"/>
    <cellStyle name="Note 3 3 2 2 2 2 2 2 2" xfId="32890"/>
    <cellStyle name="Note 3 3 2 2 2 2 2 3" xfId="18424"/>
    <cellStyle name="Note 3 3 2 2 2 2 2 3 2" xfId="28104"/>
    <cellStyle name="Note 3 3 2 2 2 2 2 4" xfId="19770"/>
    <cellStyle name="Note 3 3 2 2 2 2 2 4 2" xfId="29450"/>
    <cellStyle name="Note 3 3 2 2 2 2 2 5" xfId="27132"/>
    <cellStyle name="Note 3 3 2 2 2 2 2 6" xfId="27334"/>
    <cellStyle name="Note 3 3 2 2 2 2 3" xfId="18331"/>
    <cellStyle name="Note 3 3 2 2 2 2 3 2" xfId="23891"/>
    <cellStyle name="Note 3 3 2 2 2 2 3 2 2" xfId="33571"/>
    <cellStyle name="Note 3 3 2 2 2 2 3 3" xfId="24591"/>
    <cellStyle name="Note 3 3 2 2 2 2 3 3 2" xfId="34271"/>
    <cellStyle name="Note 3 3 2 2 2 2 3 4" xfId="24898"/>
    <cellStyle name="Note 3 3 2 2 2 2 3 4 2" xfId="34578"/>
    <cellStyle name="Note 3 3 2 2 2 2 3 5" xfId="28015"/>
    <cellStyle name="Note 3 3 2 2 2 2 4" xfId="22386"/>
    <cellStyle name="Note 3 3 2 2 2 2 4 2" xfId="32066"/>
    <cellStyle name="Note 3 3 2 2 2 2 5" xfId="19930"/>
    <cellStyle name="Note 3 3 2 2 2 2 5 2" xfId="29610"/>
    <cellStyle name="Note 3 3 2 2 2 2 6" xfId="24660"/>
    <cellStyle name="Note 3 3 2 2 2 2 6 2" xfId="34340"/>
    <cellStyle name="Note 3 3 2 2 2 2 7" xfId="25980"/>
    <cellStyle name="Note 3 3 2 2 2 3" xfId="16646"/>
    <cellStyle name="Note 3 3 2 2 2 3 2" xfId="17414"/>
    <cellStyle name="Note 3 3 2 2 2 3 2 2" xfId="22974"/>
    <cellStyle name="Note 3 3 2 2 2 3 2 2 2" xfId="32654"/>
    <cellStyle name="Note 3 3 2 2 2 3 2 3" xfId="19106"/>
    <cellStyle name="Note 3 3 2 2 2 3 2 3 2" xfId="28786"/>
    <cellStyle name="Note 3 3 2 2 2 3 2 4" xfId="21165"/>
    <cellStyle name="Note 3 3 2 2 2 3 2 4 2" xfId="30845"/>
    <cellStyle name="Note 3 3 2 2 2 3 2 5" xfId="26896"/>
    <cellStyle name="Note 3 3 2 2 2 3 2 6" xfId="25139"/>
    <cellStyle name="Note 3 3 2 2 2 3 3" xfId="18095"/>
    <cellStyle name="Note 3 3 2 2 2 3 3 2" xfId="23655"/>
    <cellStyle name="Note 3 3 2 2 2 3 3 2 2" xfId="33335"/>
    <cellStyle name="Note 3 3 2 2 2 3 3 3" xfId="18398"/>
    <cellStyle name="Note 3 3 2 2 2 3 3 3 2" xfId="28078"/>
    <cellStyle name="Note 3 3 2 2 2 3 3 4" xfId="19491"/>
    <cellStyle name="Note 3 3 2 2 2 3 3 4 2" xfId="29171"/>
    <cellStyle name="Note 3 3 2 2 2 3 3 5" xfId="27779"/>
    <cellStyle name="Note 3 3 2 2 2 3 4" xfId="22150"/>
    <cellStyle name="Note 3 3 2 2 2 3 4 2" xfId="31830"/>
    <cellStyle name="Note 3 3 2 2 2 3 5" xfId="19970"/>
    <cellStyle name="Note 3 3 2 2 2 3 5 2" xfId="29650"/>
    <cellStyle name="Note 3 3 2 2 2 3 6" xfId="19610"/>
    <cellStyle name="Note 3 3 2 2 2 3 6 2" xfId="29290"/>
    <cellStyle name="Note 3 3 2 2 2 3 7" xfId="26157"/>
    <cellStyle name="Note 3 3 2 2 2 4" xfId="17020"/>
    <cellStyle name="Note 3 3 2 2 2 4 2" xfId="22573"/>
    <cellStyle name="Note 3 3 2 2 2 4 2 2" xfId="32253"/>
    <cellStyle name="Note 3 3 2 2 2 4 3" xfId="18345"/>
    <cellStyle name="Note 3 3 2 2 2 4 3 2" xfId="28025"/>
    <cellStyle name="Note 3 3 2 2 2 4 4" xfId="18947"/>
    <cellStyle name="Note 3 3 2 2 2 4 4 2" xfId="28627"/>
    <cellStyle name="Note 3 3 2 2 2 4 5" xfId="26555"/>
    <cellStyle name="Note 3 3 2 2 2 4 6" xfId="26221"/>
    <cellStyle name="Note 3 3 2 2 2 5" xfId="17825"/>
    <cellStyle name="Note 3 3 2 2 2 5 2" xfId="23385"/>
    <cellStyle name="Note 3 3 2 2 2 5 2 2" xfId="33065"/>
    <cellStyle name="Note 3 3 2 2 2 5 3" xfId="19704"/>
    <cellStyle name="Note 3 3 2 2 2 5 3 2" xfId="29384"/>
    <cellStyle name="Note 3 3 2 2 2 5 4" xfId="21076"/>
    <cellStyle name="Note 3 3 2 2 2 5 4 2" xfId="30756"/>
    <cellStyle name="Note 3 3 2 2 2 5 5" xfId="27509"/>
    <cellStyle name="Note 3 3 2 2 2 6" xfId="21880"/>
    <cellStyle name="Note 3 3 2 2 2 6 2" xfId="31560"/>
    <cellStyle name="Note 3 3 2 2 2 7" xfId="20014"/>
    <cellStyle name="Note 3 3 2 2 2 7 2" xfId="29694"/>
    <cellStyle name="Note 3 3 2 2 2 8" xfId="24674"/>
    <cellStyle name="Note 3 3 2 2 2 8 2" xfId="34354"/>
    <cellStyle name="Note 3 3 2 2 2 9" xfId="26119"/>
    <cellStyle name="Note 3 3 2 2 3" xfId="16252"/>
    <cellStyle name="Note 3 3 2 2 3 2" xfId="17593"/>
    <cellStyle name="Note 3 3 2 2 3 2 2" xfId="23153"/>
    <cellStyle name="Note 3 3 2 2 3 2 2 2" xfId="32833"/>
    <cellStyle name="Note 3 3 2 2 3 2 3" xfId="20489"/>
    <cellStyle name="Note 3 3 2 2 3 2 3 2" xfId="30169"/>
    <cellStyle name="Note 3 3 2 2 3 2 4" xfId="19250"/>
    <cellStyle name="Note 3 3 2 2 3 2 4 2" xfId="28930"/>
    <cellStyle name="Note 3 3 2 2 3 2 5" xfId="27075"/>
    <cellStyle name="Note 3 3 2 2 3 2 6" xfId="27277"/>
    <cellStyle name="Note 3 3 2 2 3 3" xfId="18274"/>
    <cellStyle name="Note 3 3 2 2 3 3 2" xfId="23834"/>
    <cellStyle name="Note 3 3 2 2 3 3 2 2" xfId="33514"/>
    <cellStyle name="Note 3 3 2 2 3 3 3" xfId="24407"/>
    <cellStyle name="Note 3 3 2 2 3 3 3 2" xfId="34087"/>
    <cellStyle name="Note 3 3 2 2 3 3 4" xfId="24840"/>
    <cellStyle name="Note 3 3 2 2 3 3 4 2" xfId="34520"/>
    <cellStyle name="Note 3 3 2 2 3 3 5" xfId="27958"/>
    <cellStyle name="Note 3 3 2 2 3 4" xfId="22329"/>
    <cellStyle name="Note 3 3 2 2 3 4 2" xfId="32009"/>
    <cellStyle name="Note 3 3 2 2 3 5" xfId="20363"/>
    <cellStyle name="Note 3 3 2 2 3 5 2" xfId="30043"/>
    <cellStyle name="Note 3 3 2 2 3 6" xfId="18731"/>
    <cellStyle name="Note 3 3 2 2 3 6 2" xfId="28411"/>
    <cellStyle name="Note 3 3 2 2 3 7" xfId="25326"/>
    <cellStyle name="Note 3 3 2 2 4" xfId="16589"/>
    <cellStyle name="Note 3 3 2 2 4 2" xfId="17357"/>
    <cellStyle name="Note 3 3 2 2 4 2 2" xfId="22917"/>
    <cellStyle name="Note 3 3 2 2 4 2 2 2" xfId="32597"/>
    <cellStyle name="Note 3 3 2 2 4 2 3" xfId="20053"/>
    <cellStyle name="Note 3 3 2 2 4 2 3 2" xfId="29733"/>
    <cellStyle name="Note 3 3 2 2 4 2 4" xfId="20575"/>
    <cellStyle name="Note 3 3 2 2 4 2 4 2" xfId="30255"/>
    <cellStyle name="Note 3 3 2 2 4 2 5" xfId="26839"/>
    <cellStyle name="Note 3 3 2 2 4 2 6" xfId="25180"/>
    <cellStyle name="Note 3 3 2 2 4 3" xfId="18038"/>
    <cellStyle name="Note 3 3 2 2 4 3 2" xfId="23598"/>
    <cellStyle name="Note 3 3 2 2 4 3 2 2" xfId="33278"/>
    <cellStyle name="Note 3 3 2 2 4 3 3" xfId="19802"/>
    <cellStyle name="Note 3 3 2 2 4 3 3 2" xfId="29482"/>
    <cellStyle name="Note 3 3 2 2 4 3 4" xfId="18802"/>
    <cellStyle name="Note 3 3 2 2 4 3 4 2" xfId="28482"/>
    <cellStyle name="Note 3 3 2 2 4 3 5" xfId="27722"/>
    <cellStyle name="Note 3 3 2 2 4 4" xfId="22093"/>
    <cellStyle name="Note 3 3 2 2 4 4 2" xfId="31773"/>
    <cellStyle name="Note 3 3 2 2 4 5" xfId="19510"/>
    <cellStyle name="Note 3 3 2 2 4 5 2" xfId="29190"/>
    <cellStyle name="Note 3 3 2 2 4 6" xfId="24067"/>
    <cellStyle name="Note 3 3 2 2 4 6 2" xfId="33747"/>
    <cellStyle name="Note 3 3 2 2 4 7" xfId="25201"/>
    <cellStyle name="Note 3 3 2 2 5" xfId="17317"/>
    <cellStyle name="Note 3 3 2 2 5 2" xfId="22877"/>
    <cellStyle name="Note 3 3 2 2 5 2 2" xfId="32557"/>
    <cellStyle name="Note 3 3 2 2 5 3" xfId="24445"/>
    <cellStyle name="Note 3 3 2 2 5 3 2" xfId="34125"/>
    <cellStyle name="Note 3 3 2 2 5 4" xfId="18965"/>
    <cellStyle name="Note 3 3 2 2 5 4 2" xfId="28645"/>
    <cellStyle name="Note 3 3 2 2 5 5" xfId="26802"/>
    <cellStyle name="Note 3 3 2 2 5 6" xfId="27141"/>
    <cellStyle name="Note 3 3 2 2 6" xfId="17768"/>
    <cellStyle name="Note 3 3 2 2 6 2" xfId="23328"/>
    <cellStyle name="Note 3 3 2 2 6 2 2" xfId="33008"/>
    <cellStyle name="Note 3 3 2 2 6 3" xfId="18449"/>
    <cellStyle name="Note 3 3 2 2 6 3 2" xfId="28129"/>
    <cellStyle name="Note 3 3 2 2 6 4" xfId="21497"/>
    <cellStyle name="Note 3 3 2 2 6 4 2" xfId="31177"/>
    <cellStyle name="Note 3 3 2 2 6 5" xfId="27452"/>
    <cellStyle name="Note 3 3 2 2 7" xfId="21821"/>
    <cellStyle name="Note 3 3 2 2 7 2" xfId="31501"/>
    <cellStyle name="Note 3 3 2 2 8" xfId="20814"/>
    <cellStyle name="Note 3 3 2 2 8 2" xfId="30494"/>
    <cellStyle name="Note 3 3 2 2 9" xfId="24819"/>
    <cellStyle name="Note 3 3 2 2 9 2" xfId="34499"/>
    <cellStyle name="Note 3 3 2 3" xfId="16186"/>
    <cellStyle name="Note 3 3 2 3 2" xfId="16691"/>
    <cellStyle name="Note 3 3 2 3 2 2" xfId="17527"/>
    <cellStyle name="Note 3 3 2 3 2 2 2" xfId="23087"/>
    <cellStyle name="Note 3 3 2 3 2 2 2 2" xfId="32767"/>
    <cellStyle name="Note 3 3 2 3 2 2 3" xfId="19912"/>
    <cellStyle name="Note 3 3 2 3 2 2 3 2" xfId="29592"/>
    <cellStyle name="Note 3 3 2 3 2 2 4" xfId="19230"/>
    <cellStyle name="Note 3 3 2 3 2 2 4 2" xfId="28910"/>
    <cellStyle name="Note 3 3 2 3 2 2 5" xfId="27009"/>
    <cellStyle name="Note 3 3 2 3 2 2 6" xfId="27211"/>
    <cellStyle name="Note 3 3 2 3 2 3" xfId="18208"/>
    <cellStyle name="Note 3 3 2 3 2 3 2" xfId="23768"/>
    <cellStyle name="Note 3 3 2 3 2 3 2 2" xfId="33448"/>
    <cellStyle name="Note 3 3 2 3 2 3 3" xfId="21110"/>
    <cellStyle name="Note 3 3 2 3 2 3 3 2" xfId="30790"/>
    <cellStyle name="Note 3 3 2 3 2 3 4" xfId="24940"/>
    <cellStyle name="Note 3 3 2 3 2 3 4 2" xfId="34620"/>
    <cellStyle name="Note 3 3 2 3 2 3 5" xfId="27892"/>
    <cellStyle name="Note 3 3 2 3 2 4" xfId="22263"/>
    <cellStyle name="Note 3 3 2 3 2 4 2" xfId="31943"/>
    <cellStyle name="Note 3 3 2 3 2 5" xfId="24380"/>
    <cellStyle name="Note 3 3 2 3 2 5 2" xfId="34060"/>
    <cellStyle name="Note 3 3 2 3 2 6" xfId="19482"/>
    <cellStyle name="Note 3 3 2 3 2 6 2" xfId="29162"/>
    <cellStyle name="Note 3 3 2 3 2 7" xfId="25576"/>
    <cellStyle name="Note 3 3 2 3 3" xfId="16523"/>
    <cellStyle name="Note 3 3 2 3 3 2" xfId="17137"/>
    <cellStyle name="Note 3 3 2 3 3 2 2" xfId="22690"/>
    <cellStyle name="Note 3 3 2 3 3 2 2 2" xfId="32370"/>
    <cellStyle name="Note 3 3 2 3 3 2 3" xfId="19993"/>
    <cellStyle name="Note 3 3 2 3 3 2 3 2" xfId="29673"/>
    <cellStyle name="Note 3 3 2 3 3 2 4" xfId="24535"/>
    <cellStyle name="Note 3 3 2 3 3 2 4 2" xfId="34215"/>
    <cellStyle name="Note 3 3 2 3 3 2 5" xfId="26663"/>
    <cellStyle name="Note 3 3 2 3 3 2 6" xfId="25496"/>
    <cellStyle name="Note 3 3 2 3 3 3" xfId="17972"/>
    <cellStyle name="Note 3 3 2 3 3 3 2" xfId="23532"/>
    <cellStyle name="Note 3 3 2 3 3 3 2 2" xfId="33212"/>
    <cellStyle name="Note 3 3 2 3 3 3 3" xfId="19830"/>
    <cellStyle name="Note 3 3 2 3 3 3 3 2" xfId="29510"/>
    <cellStyle name="Note 3 3 2 3 3 3 4" xfId="21338"/>
    <cellStyle name="Note 3 3 2 3 3 3 4 2" xfId="31018"/>
    <cellStyle name="Note 3 3 2 3 3 3 5" xfId="27656"/>
    <cellStyle name="Note 3 3 2 3 3 4" xfId="22027"/>
    <cellStyle name="Note 3 3 2 3 3 4 2" xfId="31707"/>
    <cellStyle name="Note 3 3 2 3 3 5" xfId="20073"/>
    <cellStyle name="Note 3 3 2 3 3 5 2" xfId="29753"/>
    <cellStyle name="Note 3 3 2 3 3 6" xfId="19548"/>
    <cellStyle name="Note 3 3 2 3 3 6 2" xfId="29228"/>
    <cellStyle name="Note 3 3 2 3 3 7" xfId="25468"/>
    <cellStyle name="Note 3 3 2 3 4" xfId="17064"/>
    <cellStyle name="Note 3 3 2 3 4 2" xfId="22617"/>
    <cellStyle name="Note 3 3 2 3 4 2 2" xfId="32297"/>
    <cellStyle name="Note 3 3 2 3 4 3" xfId="19553"/>
    <cellStyle name="Note 3 3 2 3 4 3 2" xfId="29233"/>
    <cellStyle name="Note 3 3 2 3 4 4" xfId="25020"/>
    <cellStyle name="Note 3 3 2 3 4 4 2" xfId="34700"/>
    <cellStyle name="Note 3 3 2 3 4 5" xfId="26596"/>
    <cellStyle name="Note 3 3 2 3 4 6" xfId="25528"/>
    <cellStyle name="Note 3 3 2 3 5" xfId="17702"/>
    <cellStyle name="Note 3 3 2 3 5 2" xfId="23262"/>
    <cellStyle name="Note 3 3 2 3 5 2 2" xfId="32942"/>
    <cellStyle name="Note 3 3 2 3 5 3" xfId="20903"/>
    <cellStyle name="Note 3 3 2 3 5 3 2" xfId="30583"/>
    <cellStyle name="Note 3 3 2 3 5 4" xfId="19857"/>
    <cellStyle name="Note 3 3 2 3 5 4 2" xfId="29537"/>
    <cellStyle name="Note 3 3 2 3 5 5" xfId="27386"/>
    <cellStyle name="Note 3 3 2 3 6" xfId="21753"/>
    <cellStyle name="Note 3 3 2 3 6 2" xfId="31433"/>
    <cellStyle name="Note 3 3 2 3 7" xfId="22832"/>
    <cellStyle name="Note 3 3 2 3 7 2" xfId="32512"/>
    <cellStyle name="Note 3 3 2 3 8" xfId="19372"/>
    <cellStyle name="Note 3 3 2 3 8 2" xfId="29052"/>
    <cellStyle name="Note 3 3 2 3 9" xfId="26136"/>
    <cellStyle name="Note 3 3 2 4" xfId="16125"/>
    <cellStyle name="Note 3 3 2 4 2" xfId="16671"/>
    <cellStyle name="Note 3 3 2 4 2 2" xfId="17473"/>
    <cellStyle name="Note 3 3 2 4 2 2 2" xfId="23033"/>
    <cellStyle name="Note 3 3 2 4 2 2 2 2" xfId="32713"/>
    <cellStyle name="Note 3 3 2 4 2 2 3" xfId="24351"/>
    <cellStyle name="Note 3 3 2 4 2 2 3 2" xfId="34031"/>
    <cellStyle name="Note 3 3 2 4 2 2 4" xfId="21610"/>
    <cellStyle name="Note 3 3 2 4 2 2 4 2" xfId="31290"/>
    <cellStyle name="Note 3 3 2 4 2 2 5" xfId="26955"/>
    <cellStyle name="Note 3 3 2 4 2 2 6" xfId="25076"/>
    <cellStyle name="Note 3 3 2 4 2 3" xfId="18154"/>
    <cellStyle name="Note 3 3 2 4 2 3 2" xfId="23714"/>
    <cellStyle name="Note 3 3 2 4 2 3 2 2" xfId="33394"/>
    <cellStyle name="Note 3 3 2 4 2 3 3" xfId="23944"/>
    <cellStyle name="Note 3 3 2 4 2 3 3 2" xfId="33624"/>
    <cellStyle name="Note 3 3 2 4 2 3 4" xfId="24771"/>
    <cellStyle name="Note 3 3 2 4 2 3 4 2" xfId="34451"/>
    <cellStyle name="Note 3 3 2 4 2 3 5" xfId="27838"/>
    <cellStyle name="Note 3 3 2 4 2 4" xfId="22209"/>
    <cellStyle name="Note 3 3 2 4 2 4 2" xfId="31889"/>
    <cellStyle name="Note 3 3 2 4 2 5" xfId="20998"/>
    <cellStyle name="Note 3 3 2 4 2 5 2" xfId="30678"/>
    <cellStyle name="Note 3 3 2 4 2 6" xfId="20127"/>
    <cellStyle name="Note 3 3 2 4 2 6 2" xfId="29807"/>
    <cellStyle name="Note 3 3 2 4 2 7" xfId="25668"/>
    <cellStyle name="Note 3 3 2 4 3" xfId="16469"/>
    <cellStyle name="Note 3 3 2 4 3 2" xfId="17147"/>
    <cellStyle name="Note 3 3 2 4 3 2 2" xfId="22700"/>
    <cellStyle name="Note 3 3 2 4 3 2 2 2" xfId="32380"/>
    <cellStyle name="Note 3 3 2 4 3 2 3" xfId="24134"/>
    <cellStyle name="Note 3 3 2 4 3 2 3 2" xfId="33814"/>
    <cellStyle name="Note 3 3 2 4 3 2 4" xfId="19324"/>
    <cellStyle name="Note 3 3 2 4 3 2 4 2" xfId="29004"/>
    <cellStyle name="Note 3 3 2 4 3 2 5" xfId="26673"/>
    <cellStyle name="Note 3 3 2 4 3 2 6" xfId="25119"/>
    <cellStyle name="Note 3 3 2 4 3 3" xfId="17918"/>
    <cellStyle name="Note 3 3 2 4 3 3 2" xfId="23478"/>
    <cellStyle name="Note 3 3 2 4 3 3 2 2" xfId="33158"/>
    <cellStyle name="Note 3 3 2 4 3 3 3" xfId="20165"/>
    <cellStyle name="Note 3 3 2 4 3 3 3 2" xfId="29845"/>
    <cellStyle name="Note 3 3 2 4 3 3 4" xfId="24643"/>
    <cellStyle name="Note 3 3 2 4 3 3 4 2" xfId="34323"/>
    <cellStyle name="Note 3 3 2 4 3 3 5" xfId="27602"/>
    <cellStyle name="Note 3 3 2 4 3 4" xfId="21973"/>
    <cellStyle name="Note 3 3 2 4 3 4 2" xfId="31653"/>
    <cellStyle name="Note 3 3 2 4 3 5" xfId="19145"/>
    <cellStyle name="Note 3 3 2 4 3 5 2" xfId="28825"/>
    <cellStyle name="Note 3 3 2 4 3 6" xfId="20709"/>
    <cellStyle name="Note 3 3 2 4 3 6 2" xfId="30389"/>
    <cellStyle name="Note 3 3 2 4 3 7" xfId="25379"/>
    <cellStyle name="Note 3 3 2 4 4" xfId="17079"/>
    <cellStyle name="Note 3 3 2 4 4 2" xfId="22632"/>
    <cellStyle name="Note 3 3 2 4 4 2 2" xfId="32312"/>
    <cellStyle name="Note 3 3 2 4 4 3" xfId="21040"/>
    <cellStyle name="Note 3 3 2 4 4 3 2" xfId="30720"/>
    <cellStyle name="Note 3 3 2 4 4 4" xfId="21189"/>
    <cellStyle name="Note 3 3 2 4 4 4 2" xfId="30869"/>
    <cellStyle name="Note 3 3 2 4 4 5" xfId="26608"/>
    <cellStyle name="Note 3 3 2 4 4 6" xfId="25561"/>
    <cellStyle name="Note 3 3 2 4 5" xfId="17296"/>
    <cellStyle name="Note 3 3 2 4 5 2" xfId="22856"/>
    <cellStyle name="Note 3 3 2 4 5 2 2" xfId="32536"/>
    <cellStyle name="Note 3 3 2 4 5 3" xfId="19873"/>
    <cellStyle name="Note 3 3 2 4 5 3 2" xfId="29553"/>
    <cellStyle name="Note 3 3 2 4 5 4" xfId="19606"/>
    <cellStyle name="Note 3 3 2 4 5 4 2" xfId="29286"/>
    <cellStyle name="Note 3 3 2 4 5 5" xfId="26340"/>
    <cellStyle name="Note 3 3 2 4 6" xfId="21695"/>
    <cellStyle name="Note 3 3 2 4 6 2" xfId="31375"/>
    <cellStyle name="Note 3 3 2 4 7" xfId="21016"/>
    <cellStyle name="Note 3 3 2 4 7 2" xfId="30696"/>
    <cellStyle name="Note 3 3 2 4 8" xfId="20306"/>
    <cellStyle name="Note 3 3 2 4 8 2" xfId="29986"/>
    <cellStyle name="Note 3 3 2 4 9" xfId="25837"/>
    <cellStyle name="Note 3 3 2 5" xfId="16100"/>
    <cellStyle name="Note 3 3 2 5 2" xfId="17448"/>
    <cellStyle name="Note 3 3 2 5 2 2" xfId="23008"/>
    <cellStyle name="Note 3 3 2 5 2 2 2" xfId="32688"/>
    <cellStyle name="Note 3 3 2 5 2 3" xfId="21591"/>
    <cellStyle name="Note 3 3 2 5 2 3 2" xfId="31271"/>
    <cellStyle name="Note 3 3 2 5 2 4" xfId="19746"/>
    <cellStyle name="Note 3 3 2 5 2 4 2" xfId="29426"/>
    <cellStyle name="Note 3 3 2 5 2 5" xfId="26930"/>
    <cellStyle name="Note 3 3 2 5 2 6" xfId="25227"/>
    <cellStyle name="Note 3 3 2 5 3" xfId="18129"/>
    <cellStyle name="Note 3 3 2 5 3 2" xfId="23689"/>
    <cellStyle name="Note 3 3 2 5 3 2 2" xfId="33369"/>
    <cellStyle name="Note 3 3 2 5 3 3" xfId="23900"/>
    <cellStyle name="Note 3 3 2 5 3 3 2" xfId="33580"/>
    <cellStyle name="Note 3 3 2 5 3 4" xfId="24923"/>
    <cellStyle name="Note 3 3 2 5 3 4 2" xfId="34603"/>
    <cellStyle name="Note 3 3 2 5 3 5" xfId="27813"/>
    <cellStyle name="Note 3 3 2 5 4" xfId="22184"/>
    <cellStyle name="Note 3 3 2 5 4 2" xfId="31864"/>
    <cellStyle name="Note 3 3 2 5 5" xfId="24373"/>
    <cellStyle name="Note 3 3 2 5 5 2" xfId="34053"/>
    <cellStyle name="Note 3 3 2 5 6" xfId="20143"/>
    <cellStyle name="Note 3 3 2 5 6 2" xfId="29823"/>
    <cellStyle name="Note 3 3 2 5 7" xfId="25728"/>
    <cellStyle name="Note 3 3 2 6" xfId="16444"/>
    <cellStyle name="Note 3 3 2 6 2" xfId="16898"/>
    <cellStyle name="Note 3 3 2 6 2 2" xfId="22451"/>
    <cellStyle name="Note 3 3 2 6 2 2 2" xfId="32131"/>
    <cellStyle name="Note 3 3 2 6 2 3" xfId="19130"/>
    <cellStyle name="Note 3 3 2 6 2 3 2" xfId="28810"/>
    <cellStyle name="Note 3 3 2 6 2 4" xfId="21164"/>
    <cellStyle name="Note 3 3 2 6 2 4 2" xfId="30844"/>
    <cellStyle name="Note 3 3 2 6 2 5" xfId="26433"/>
    <cellStyle name="Note 3 3 2 6 2 6" xfId="25425"/>
    <cellStyle name="Note 3 3 2 6 3" xfId="17893"/>
    <cellStyle name="Note 3 3 2 6 3 2" xfId="23453"/>
    <cellStyle name="Note 3 3 2 6 3 2 2" xfId="33133"/>
    <cellStyle name="Note 3 3 2 6 3 3" xfId="21081"/>
    <cellStyle name="Note 3 3 2 6 3 3 2" xfId="30761"/>
    <cellStyle name="Note 3 3 2 6 3 4" xfId="20123"/>
    <cellStyle name="Note 3 3 2 6 3 4 2" xfId="29803"/>
    <cellStyle name="Note 3 3 2 6 3 5" xfId="27577"/>
    <cellStyle name="Note 3 3 2 6 4" xfId="21948"/>
    <cellStyle name="Note 3 3 2 6 4 2" xfId="31628"/>
    <cellStyle name="Note 3 3 2 6 5" xfId="18919"/>
    <cellStyle name="Note 3 3 2 6 5 2" xfId="28599"/>
    <cellStyle name="Note 3 3 2 6 6" xfId="20699"/>
    <cellStyle name="Note 3 3 2 6 6 2" xfId="30379"/>
    <cellStyle name="Note 3 3 2 6 7" xfId="25452"/>
    <cellStyle name="Note 3 3 2 7" xfId="17081"/>
    <cellStyle name="Note 3 3 2 7 2" xfId="22634"/>
    <cellStyle name="Note 3 3 2 7 2 2" xfId="32314"/>
    <cellStyle name="Note 3 3 2 7 3" xfId="21613"/>
    <cellStyle name="Note 3 3 2 7 3 2" xfId="31293"/>
    <cellStyle name="Note 3 3 2 7 4" xfId="24706"/>
    <cellStyle name="Note 3 3 2 7 4 2" xfId="34386"/>
    <cellStyle name="Note 3 3 2 7 5" xfId="26610"/>
    <cellStyle name="Note 3 3 2 7 6" xfId="25431"/>
    <cellStyle name="Note 3 3 2 8" xfId="17159"/>
    <cellStyle name="Note 3 3 2 8 2" xfId="22712"/>
    <cellStyle name="Note 3 3 2 8 2 2" xfId="32392"/>
    <cellStyle name="Note 3 3 2 8 3" xfId="19144"/>
    <cellStyle name="Note 3 3 2 8 3 2" xfId="28824"/>
    <cellStyle name="Note 3 3 2 8 4" xfId="24897"/>
    <cellStyle name="Note 3 3 2 8 4 2" xfId="34577"/>
    <cellStyle name="Note 3 3 2 8 5" xfId="27205"/>
    <cellStyle name="Note 3 3 2 9" xfId="21669"/>
    <cellStyle name="Note 3 3 2 9 2" xfId="31349"/>
    <cellStyle name="Note 3 3 3" xfId="16019"/>
    <cellStyle name="Note 3 3 3 10" xfId="25466"/>
    <cellStyle name="Note 3 3 3 2" xfId="16288"/>
    <cellStyle name="Note 3 3 3 2 2" xfId="16759"/>
    <cellStyle name="Note 3 3 3 2 2 2" xfId="17629"/>
    <cellStyle name="Note 3 3 3 2 2 2 2" xfId="23189"/>
    <cellStyle name="Note 3 3 3 2 2 2 2 2" xfId="32869"/>
    <cellStyle name="Note 3 3 3 2 2 2 3" xfId="21047"/>
    <cellStyle name="Note 3 3 3 2 2 2 3 2" xfId="30727"/>
    <cellStyle name="Note 3 3 3 2 2 2 4" xfId="25013"/>
    <cellStyle name="Note 3 3 3 2 2 2 4 2" xfId="34693"/>
    <cellStyle name="Note 3 3 3 2 2 2 5" xfId="27111"/>
    <cellStyle name="Note 3 3 3 2 2 2 6" xfId="27313"/>
    <cellStyle name="Note 3 3 3 2 2 3" xfId="18310"/>
    <cellStyle name="Note 3 3 3 2 2 3 2" xfId="23870"/>
    <cellStyle name="Note 3 3 3 2 2 3 2 2" xfId="33550"/>
    <cellStyle name="Note 3 3 3 2 2 3 3" xfId="24570"/>
    <cellStyle name="Note 3 3 3 2 2 3 3 2" xfId="34250"/>
    <cellStyle name="Note 3 3 3 2 2 3 4" xfId="24947"/>
    <cellStyle name="Note 3 3 3 2 2 3 4 2" xfId="34627"/>
    <cellStyle name="Note 3 3 3 2 2 3 5" xfId="27994"/>
    <cellStyle name="Note 3 3 3 2 2 4" xfId="22365"/>
    <cellStyle name="Note 3 3 3 2 2 4 2" xfId="32045"/>
    <cellStyle name="Note 3 3 3 2 2 5" xfId="20117"/>
    <cellStyle name="Note 3 3 3 2 2 5 2" xfId="29797"/>
    <cellStyle name="Note 3 3 3 2 2 6" xfId="19394"/>
    <cellStyle name="Note 3 3 3 2 2 6 2" xfId="29074"/>
    <cellStyle name="Note 3 3 3 2 2 7" xfId="26081"/>
    <cellStyle name="Note 3 3 3 2 3" xfId="16625"/>
    <cellStyle name="Note 3 3 3 2 3 2" xfId="17393"/>
    <cellStyle name="Note 3 3 3 2 3 2 2" xfId="22953"/>
    <cellStyle name="Note 3 3 3 2 3 2 2 2" xfId="32633"/>
    <cellStyle name="Note 3 3 3 2 3 2 3" xfId="19624"/>
    <cellStyle name="Note 3 3 3 2 3 2 3 2" xfId="29304"/>
    <cellStyle name="Note 3 3 3 2 3 2 4" xfId="19260"/>
    <cellStyle name="Note 3 3 3 2 3 2 4 2" xfId="28940"/>
    <cellStyle name="Note 3 3 3 2 3 2 5" xfId="26875"/>
    <cellStyle name="Note 3 3 3 2 3 2 6" xfId="25142"/>
    <cellStyle name="Note 3 3 3 2 3 3" xfId="18074"/>
    <cellStyle name="Note 3 3 3 2 3 3 2" xfId="23634"/>
    <cellStyle name="Note 3 3 3 2 3 3 2 2" xfId="33314"/>
    <cellStyle name="Note 3 3 3 2 3 3 3" xfId="20975"/>
    <cellStyle name="Note 3 3 3 2 3 3 3 2" xfId="30655"/>
    <cellStyle name="Note 3 3 3 2 3 3 4" xfId="24774"/>
    <cellStyle name="Note 3 3 3 2 3 3 4 2" xfId="34454"/>
    <cellStyle name="Note 3 3 3 2 3 3 5" xfId="27758"/>
    <cellStyle name="Note 3 3 3 2 3 4" xfId="22129"/>
    <cellStyle name="Note 3 3 3 2 3 4 2" xfId="31809"/>
    <cellStyle name="Note 3 3 3 2 3 5" xfId="24029"/>
    <cellStyle name="Note 3 3 3 2 3 5 2" xfId="33709"/>
    <cellStyle name="Note 3 3 3 2 3 6" xfId="23934"/>
    <cellStyle name="Note 3 3 3 2 3 6 2" xfId="33614"/>
    <cellStyle name="Note 3 3 3 2 3 7" xfId="25521"/>
    <cellStyle name="Note 3 3 3 2 4" xfId="17306"/>
    <cellStyle name="Note 3 3 3 2 4 2" xfId="22866"/>
    <cellStyle name="Note 3 3 3 2 4 2 2" xfId="32546"/>
    <cellStyle name="Note 3 3 3 2 4 3" xfId="19205"/>
    <cellStyle name="Note 3 3 3 2 4 3 2" xfId="28885"/>
    <cellStyle name="Note 3 3 3 2 4 4" xfId="21533"/>
    <cellStyle name="Note 3 3 3 2 4 4 2" xfId="31213"/>
    <cellStyle name="Note 3 3 3 2 4 5" xfId="26796"/>
    <cellStyle name="Note 3 3 3 2 4 6" xfId="26808"/>
    <cellStyle name="Note 3 3 3 2 5" xfId="17804"/>
    <cellStyle name="Note 3 3 3 2 5 2" xfId="23364"/>
    <cellStyle name="Note 3 3 3 2 5 2 2" xfId="33044"/>
    <cellStyle name="Note 3 3 3 2 5 3" xfId="24220"/>
    <cellStyle name="Note 3 3 3 2 5 3 2" xfId="33900"/>
    <cellStyle name="Note 3 3 3 2 5 4" xfId="18556"/>
    <cellStyle name="Note 3 3 3 2 5 4 2" xfId="28236"/>
    <cellStyle name="Note 3 3 3 2 5 5" xfId="27488"/>
    <cellStyle name="Note 3 3 3 2 6" xfId="21859"/>
    <cellStyle name="Note 3 3 3 2 6 2" xfId="31539"/>
    <cellStyle name="Note 3 3 3 2 7" xfId="20562"/>
    <cellStyle name="Note 3 3 3 2 7 2" xfId="30242"/>
    <cellStyle name="Note 3 3 3 2 8" xfId="20356"/>
    <cellStyle name="Note 3 3 3 2 8 2" xfId="30036"/>
    <cellStyle name="Note 3 3 3 2 9" xfId="25429"/>
    <cellStyle name="Note 3 3 3 3" xfId="16189"/>
    <cellStyle name="Note 3 3 3 3 2" xfId="17530"/>
    <cellStyle name="Note 3 3 3 3 2 2" xfId="23090"/>
    <cellStyle name="Note 3 3 3 3 2 2 2" xfId="32770"/>
    <cellStyle name="Note 3 3 3 3 2 3" xfId="18857"/>
    <cellStyle name="Note 3 3 3 3 2 3 2" xfId="28537"/>
    <cellStyle name="Note 3 3 3 3 2 4" xfId="19565"/>
    <cellStyle name="Note 3 3 3 3 2 4 2" xfId="29245"/>
    <cellStyle name="Note 3 3 3 3 2 5" xfId="27012"/>
    <cellStyle name="Note 3 3 3 3 2 6" xfId="27214"/>
    <cellStyle name="Note 3 3 3 3 3" xfId="18211"/>
    <cellStyle name="Note 3 3 3 3 3 2" xfId="23771"/>
    <cellStyle name="Note 3 3 3 3 3 2 2" xfId="33451"/>
    <cellStyle name="Note 3 3 3 3 3 3" xfId="24105"/>
    <cellStyle name="Note 3 3 3 3 3 3 2" xfId="33785"/>
    <cellStyle name="Note 3 3 3 3 3 4" xfId="24881"/>
    <cellStyle name="Note 3 3 3 3 3 4 2" xfId="34561"/>
    <cellStyle name="Note 3 3 3 3 3 5" xfId="27895"/>
    <cellStyle name="Note 3 3 3 3 4" xfId="22266"/>
    <cellStyle name="Note 3 3 3 3 4 2" xfId="31946"/>
    <cellStyle name="Note 3 3 3 3 5" xfId="19788"/>
    <cellStyle name="Note 3 3 3 3 5 2" xfId="29468"/>
    <cellStyle name="Note 3 3 3 3 6" xfId="21152"/>
    <cellStyle name="Note 3 3 3 3 6 2" xfId="30832"/>
    <cellStyle name="Note 3 3 3 3 7" xfId="25321"/>
    <cellStyle name="Note 3 3 3 4" xfId="16526"/>
    <cellStyle name="Note 3 3 3 4 2" xfId="17051"/>
    <cellStyle name="Note 3 3 3 4 2 2" xfId="22604"/>
    <cellStyle name="Note 3 3 3 4 2 2 2" xfId="32284"/>
    <cellStyle name="Note 3 3 3 4 2 3" xfId="21127"/>
    <cellStyle name="Note 3 3 3 4 2 3 2" xfId="30807"/>
    <cellStyle name="Note 3 3 3 4 2 4" xfId="18544"/>
    <cellStyle name="Note 3 3 3 4 2 4 2" xfId="28224"/>
    <cellStyle name="Note 3 3 3 4 2 5" xfId="26586"/>
    <cellStyle name="Note 3 3 3 4 2 6" xfId="25778"/>
    <cellStyle name="Note 3 3 3 4 3" xfId="17975"/>
    <cellStyle name="Note 3 3 3 4 3 2" xfId="23535"/>
    <cellStyle name="Note 3 3 3 4 3 2 2" xfId="33215"/>
    <cellStyle name="Note 3 3 3 4 3 3" xfId="21437"/>
    <cellStyle name="Note 3 3 3 4 3 3 2" xfId="31117"/>
    <cellStyle name="Note 3 3 3 4 3 4" xfId="19470"/>
    <cellStyle name="Note 3 3 3 4 3 4 2" xfId="29150"/>
    <cellStyle name="Note 3 3 3 4 3 5" xfId="27659"/>
    <cellStyle name="Note 3 3 3 4 4" xfId="22030"/>
    <cellStyle name="Note 3 3 3 4 4 2" xfId="31710"/>
    <cellStyle name="Note 3 3 3 4 5" xfId="20159"/>
    <cellStyle name="Note 3 3 3 4 5 2" xfId="29839"/>
    <cellStyle name="Note 3 3 3 4 6" xfId="21252"/>
    <cellStyle name="Note 3 3 3 4 6 2" xfId="30932"/>
    <cellStyle name="Note 3 3 3 4 7" xfId="25934"/>
    <cellStyle name="Note 3 3 3 5" xfId="17177"/>
    <cellStyle name="Note 3 3 3 5 2" xfId="22730"/>
    <cellStyle name="Note 3 3 3 5 2 2" xfId="32410"/>
    <cellStyle name="Note 3 3 3 5 3" xfId="20251"/>
    <cellStyle name="Note 3 3 3 5 3 2" xfId="29931"/>
    <cellStyle name="Note 3 3 3 5 4" xfId="24758"/>
    <cellStyle name="Note 3 3 3 5 4 2" xfId="34438"/>
    <cellStyle name="Note 3 3 3 5 5" xfId="26697"/>
    <cellStyle name="Note 3 3 3 5 6" xfId="27200"/>
    <cellStyle name="Note 3 3 3 6" xfId="17705"/>
    <cellStyle name="Note 3 3 3 6 2" xfId="23265"/>
    <cellStyle name="Note 3 3 3 6 2 2" xfId="32945"/>
    <cellStyle name="Note 3 3 3 6 3" xfId="20005"/>
    <cellStyle name="Note 3 3 3 6 3 2" xfId="29685"/>
    <cellStyle name="Note 3 3 3 6 4" xfId="20879"/>
    <cellStyle name="Note 3 3 3 6 4 2" xfId="30559"/>
    <cellStyle name="Note 3 3 3 6 5" xfId="27389"/>
    <cellStyle name="Note 3 3 3 7" xfId="21756"/>
    <cellStyle name="Note 3 3 3 7 2" xfId="31436"/>
    <cellStyle name="Note 3 3 3 8" xfId="20071"/>
    <cellStyle name="Note 3 3 3 8 2" xfId="29751"/>
    <cellStyle name="Note 3 3 3 9" xfId="23919"/>
    <cellStyle name="Note 3 3 3 9 2" xfId="33599"/>
    <cellStyle name="Note 3 3 4" xfId="16214"/>
    <cellStyle name="Note 3 3 4 2" xfId="16713"/>
    <cellStyle name="Note 3 3 4 2 2" xfId="17555"/>
    <cellStyle name="Note 3 3 4 2 2 2" xfId="23115"/>
    <cellStyle name="Note 3 3 4 2 2 2 2" xfId="32795"/>
    <cellStyle name="Note 3 3 4 2 2 3" xfId="18841"/>
    <cellStyle name="Note 3 3 4 2 2 3 2" xfId="28521"/>
    <cellStyle name="Note 3 3 4 2 2 4" xfId="19314"/>
    <cellStyle name="Note 3 3 4 2 2 4 2" xfId="28994"/>
    <cellStyle name="Note 3 3 4 2 2 5" xfId="27037"/>
    <cellStyle name="Note 3 3 4 2 2 6" xfId="27239"/>
    <cellStyle name="Note 3 3 4 2 3" xfId="18236"/>
    <cellStyle name="Note 3 3 4 2 3 2" xfId="23796"/>
    <cellStyle name="Note 3 3 4 2 3 2 2" xfId="33476"/>
    <cellStyle name="Note 3 3 4 2 3 3" xfId="19027"/>
    <cellStyle name="Note 3 3 4 2 3 3 2" xfId="28707"/>
    <cellStyle name="Note 3 3 4 2 3 4" xfId="24856"/>
    <cellStyle name="Note 3 3 4 2 3 4 2" xfId="34536"/>
    <cellStyle name="Note 3 3 4 2 3 5" xfId="27920"/>
    <cellStyle name="Note 3 3 4 2 4" xfId="22291"/>
    <cellStyle name="Note 3 3 4 2 4 2" xfId="31971"/>
    <cellStyle name="Note 3 3 4 2 5" xfId="18599"/>
    <cellStyle name="Note 3 3 4 2 5 2" xfId="28279"/>
    <cellStyle name="Note 3 3 4 2 6" xfId="24911"/>
    <cellStyle name="Note 3 3 4 2 6 2" xfId="34591"/>
    <cellStyle name="Note 3 3 4 2 7" xfId="25974"/>
    <cellStyle name="Note 3 3 4 3" xfId="16551"/>
    <cellStyle name="Note 3 3 4 3 2" xfId="17114"/>
    <cellStyle name="Note 3 3 4 3 2 2" xfId="22667"/>
    <cellStyle name="Note 3 3 4 3 2 2 2" xfId="32347"/>
    <cellStyle name="Note 3 3 4 3 2 3" xfId="19651"/>
    <cellStyle name="Note 3 3 4 3 2 3 2" xfId="29331"/>
    <cellStyle name="Note 3 3 4 3 2 4" xfId="23910"/>
    <cellStyle name="Note 3 3 4 3 2 4 2" xfId="33590"/>
    <cellStyle name="Note 3 3 4 3 2 5" xfId="26640"/>
    <cellStyle name="Note 3 3 4 3 2 6" xfId="26024"/>
    <cellStyle name="Note 3 3 4 3 3" xfId="18000"/>
    <cellStyle name="Note 3 3 4 3 3 2" xfId="23560"/>
    <cellStyle name="Note 3 3 4 3 3 2 2" xfId="33240"/>
    <cellStyle name="Note 3 3 4 3 3 3" xfId="21022"/>
    <cellStyle name="Note 3 3 4 3 3 3 2" xfId="30702"/>
    <cellStyle name="Note 3 3 4 3 3 4" xfId="20163"/>
    <cellStyle name="Note 3 3 4 3 3 4 2" xfId="29843"/>
    <cellStyle name="Note 3 3 4 3 3 5" xfId="27684"/>
    <cellStyle name="Note 3 3 4 3 4" xfId="22055"/>
    <cellStyle name="Note 3 3 4 3 4 2" xfId="31735"/>
    <cellStyle name="Note 3 3 4 3 5" xfId="19674"/>
    <cellStyle name="Note 3 3 4 3 5 2" xfId="29354"/>
    <cellStyle name="Note 3 3 4 3 6" xfId="18804"/>
    <cellStyle name="Note 3 3 4 3 6 2" xfId="28484"/>
    <cellStyle name="Note 3 3 4 3 7" xfId="26160"/>
    <cellStyle name="Note 3 3 4 4" xfId="17084"/>
    <cellStyle name="Note 3 3 4 4 2" xfId="22637"/>
    <cellStyle name="Note 3 3 4 4 2 2" xfId="32317"/>
    <cellStyle name="Note 3 3 4 4 3" xfId="24267"/>
    <cellStyle name="Note 3 3 4 4 3 2" xfId="33947"/>
    <cellStyle name="Note 3 3 4 4 4" xfId="20913"/>
    <cellStyle name="Note 3 3 4 4 4 2" xfId="30593"/>
    <cellStyle name="Note 3 3 4 4 5" xfId="26613"/>
    <cellStyle name="Note 3 3 4 4 6" xfId="25903"/>
    <cellStyle name="Note 3 3 4 5" xfId="17730"/>
    <cellStyle name="Note 3 3 4 5 2" xfId="23290"/>
    <cellStyle name="Note 3 3 4 5 2 2" xfId="32970"/>
    <cellStyle name="Note 3 3 4 5 3" xfId="20793"/>
    <cellStyle name="Note 3 3 4 5 3 2" xfId="30473"/>
    <cellStyle name="Note 3 3 4 5 4" xfId="18818"/>
    <cellStyle name="Note 3 3 4 5 4 2" xfId="28498"/>
    <cellStyle name="Note 3 3 4 5 5" xfId="27414"/>
    <cellStyle name="Note 3 3 4 6" xfId="21781"/>
    <cellStyle name="Note 3 3 4 6 2" xfId="31461"/>
    <cellStyle name="Note 3 3 4 7" xfId="24538"/>
    <cellStyle name="Note 3 3 4 7 2" xfId="34218"/>
    <cellStyle name="Note 3 3 4 8" xfId="19987"/>
    <cellStyle name="Note 3 3 4 8 2" xfId="29667"/>
    <cellStyle name="Note 3 3 4 9" xfId="26158"/>
    <cellStyle name="Note 3 3 5" xfId="16410"/>
    <cellStyle name="Note 3 3 5 2" xfId="17046"/>
    <cellStyle name="Note 3 3 5 2 2" xfId="22599"/>
    <cellStyle name="Note 3 3 5 2 2 2" xfId="32279"/>
    <cellStyle name="Note 3 3 5 2 3" xfId="18906"/>
    <cellStyle name="Note 3 3 5 2 3 2" xfId="28586"/>
    <cellStyle name="Note 3 3 5 2 4" xfId="20302"/>
    <cellStyle name="Note 3 3 5 2 4 2" xfId="29982"/>
    <cellStyle name="Note 3 3 5 2 5" xfId="26581"/>
    <cellStyle name="Note 3 3 5 2 6" xfId="26039"/>
    <cellStyle name="Note 3 3 5 3" xfId="17859"/>
    <cellStyle name="Note 3 3 5 3 2" xfId="23419"/>
    <cellStyle name="Note 3 3 5 3 2 2" xfId="33099"/>
    <cellStyle name="Note 3 3 5 3 3" xfId="20101"/>
    <cellStyle name="Note 3 3 5 3 3 2" xfId="29781"/>
    <cellStyle name="Note 3 3 5 3 4" xfId="20609"/>
    <cellStyle name="Note 3 3 5 3 4 2" xfId="30289"/>
    <cellStyle name="Note 3 3 5 3 5" xfId="27543"/>
    <cellStyle name="Note 3 3 5 4" xfId="21914"/>
    <cellStyle name="Note 3 3 5 4 2" xfId="31594"/>
    <cellStyle name="Note 3 3 5 5" xfId="18423"/>
    <cellStyle name="Note 3 3 5 5 2" xfId="28103"/>
    <cellStyle name="Note 3 3 5 6" xfId="21433"/>
    <cellStyle name="Note 3 3 5 6 2" xfId="31113"/>
    <cellStyle name="Note 3 3 5 7" xfId="26103"/>
    <cellStyle name="Note 3 3 6" xfId="19072"/>
    <cellStyle name="Note 3 3 6 2" xfId="28752"/>
    <cellStyle name="Note 3 4" xfId="4256"/>
    <cellStyle name="Note 4" xfId="302"/>
    <cellStyle name="Note 4 2" xfId="15956"/>
    <cellStyle name="Note 4 2 10" xfId="18356"/>
    <cellStyle name="Note 4 2 10 2" xfId="28036"/>
    <cellStyle name="Note 4 2 11" xfId="24664"/>
    <cellStyle name="Note 4 2 11 2" xfId="34344"/>
    <cellStyle name="Note 4 2 12" xfId="26175"/>
    <cellStyle name="Note 4 2 2" xfId="16048"/>
    <cellStyle name="Note 4 2 2 10" xfId="26147"/>
    <cellStyle name="Note 4 2 2 2" xfId="16298"/>
    <cellStyle name="Note 4 2 2 2 2" xfId="16769"/>
    <cellStyle name="Note 4 2 2 2 2 2" xfId="17639"/>
    <cellStyle name="Note 4 2 2 2 2 2 2" xfId="23199"/>
    <cellStyle name="Note 4 2 2 2 2 2 2 2" xfId="32879"/>
    <cellStyle name="Note 4 2 2 2 2 2 3" xfId="21055"/>
    <cellStyle name="Note 4 2 2 2 2 2 3 2" xfId="30735"/>
    <cellStyle name="Note 4 2 2 2 2 2 4" xfId="19825"/>
    <cellStyle name="Note 4 2 2 2 2 2 4 2" xfId="29505"/>
    <cellStyle name="Note 4 2 2 2 2 2 5" xfId="27121"/>
    <cellStyle name="Note 4 2 2 2 2 2 6" xfId="27323"/>
    <cellStyle name="Note 4 2 2 2 2 3" xfId="18320"/>
    <cellStyle name="Note 4 2 2 2 2 3 2" xfId="23880"/>
    <cellStyle name="Note 4 2 2 2 2 3 2 2" xfId="33560"/>
    <cellStyle name="Note 4 2 2 2 2 3 3" xfId="24580"/>
    <cellStyle name="Note 4 2 2 2 2 3 3 2" xfId="34260"/>
    <cellStyle name="Note 4 2 2 2 2 3 4" xfId="24748"/>
    <cellStyle name="Note 4 2 2 2 2 3 4 2" xfId="34428"/>
    <cellStyle name="Note 4 2 2 2 2 3 5" xfId="28004"/>
    <cellStyle name="Note 4 2 2 2 2 4" xfId="22375"/>
    <cellStyle name="Note 4 2 2 2 2 4 2" xfId="32055"/>
    <cellStyle name="Note 4 2 2 2 2 5" xfId="20867"/>
    <cellStyle name="Note 4 2 2 2 2 5 2" xfId="30547"/>
    <cellStyle name="Note 4 2 2 2 2 6" xfId="20486"/>
    <cellStyle name="Note 4 2 2 2 2 6 2" xfId="30166"/>
    <cellStyle name="Note 4 2 2 2 2 7" xfId="25475"/>
    <cellStyle name="Note 4 2 2 2 3" xfId="16635"/>
    <cellStyle name="Note 4 2 2 2 3 2" xfId="17403"/>
    <cellStyle name="Note 4 2 2 2 3 2 2" xfId="22963"/>
    <cellStyle name="Note 4 2 2 2 3 2 2 2" xfId="32643"/>
    <cellStyle name="Note 4 2 2 2 3 2 3" xfId="19557"/>
    <cellStyle name="Note 4 2 2 2 3 2 3 2" xfId="29237"/>
    <cellStyle name="Note 4 2 2 2 3 2 4" xfId="21504"/>
    <cellStyle name="Note 4 2 2 2 3 2 4 2" xfId="31184"/>
    <cellStyle name="Note 4 2 2 2 3 2 5" xfId="26885"/>
    <cellStyle name="Note 4 2 2 2 3 2 6" xfId="25092"/>
    <cellStyle name="Note 4 2 2 2 3 3" xfId="18084"/>
    <cellStyle name="Note 4 2 2 2 3 3 2" xfId="23644"/>
    <cellStyle name="Note 4 2 2 2 3 3 2 2" xfId="33324"/>
    <cellStyle name="Note 4 2 2 2 3 3 3" xfId="18358"/>
    <cellStyle name="Note 4 2 2 2 3 3 3 2" xfId="28038"/>
    <cellStyle name="Note 4 2 2 2 3 3 4" xfId="19554"/>
    <cellStyle name="Note 4 2 2 2 3 3 4 2" xfId="29234"/>
    <cellStyle name="Note 4 2 2 2 3 3 5" xfId="27768"/>
    <cellStyle name="Note 4 2 2 2 3 4" xfId="22139"/>
    <cellStyle name="Note 4 2 2 2 3 4 2" xfId="31819"/>
    <cellStyle name="Note 4 2 2 2 3 5" xfId="19521"/>
    <cellStyle name="Note 4 2 2 2 3 5 2" xfId="29201"/>
    <cellStyle name="Note 4 2 2 2 3 6" xfId="20728"/>
    <cellStyle name="Note 4 2 2 2 3 6 2" xfId="30408"/>
    <cellStyle name="Note 4 2 2 2 3 7" xfId="25327"/>
    <cellStyle name="Note 4 2 2 2 4" xfId="16923"/>
    <cellStyle name="Note 4 2 2 2 4 2" xfId="22476"/>
    <cellStyle name="Note 4 2 2 2 4 2 2" xfId="32156"/>
    <cellStyle name="Note 4 2 2 2 4 3" xfId="24007"/>
    <cellStyle name="Note 4 2 2 2 4 3 2" xfId="33687"/>
    <cellStyle name="Note 4 2 2 2 4 4" xfId="18676"/>
    <cellStyle name="Note 4 2 2 2 4 4 2" xfId="28356"/>
    <cellStyle name="Note 4 2 2 2 4 5" xfId="26458"/>
    <cellStyle name="Note 4 2 2 2 4 6" xfId="25318"/>
    <cellStyle name="Note 4 2 2 2 5" xfId="17814"/>
    <cellStyle name="Note 4 2 2 2 5 2" xfId="23374"/>
    <cellStyle name="Note 4 2 2 2 5 2 2" xfId="33054"/>
    <cellStyle name="Note 4 2 2 2 5 3" xfId="18452"/>
    <cellStyle name="Note 4 2 2 2 5 3 2" xfId="28132"/>
    <cellStyle name="Note 4 2 2 2 5 4" xfId="24907"/>
    <cellStyle name="Note 4 2 2 2 5 4 2" xfId="34587"/>
    <cellStyle name="Note 4 2 2 2 5 5" xfId="27498"/>
    <cellStyle name="Note 4 2 2 2 6" xfId="21869"/>
    <cellStyle name="Note 4 2 2 2 6 2" xfId="31549"/>
    <cellStyle name="Note 4 2 2 2 7" xfId="18726"/>
    <cellStyle name="Note 4 2 2 2 7 2" xfId="28406"/>
    <cellStyle name="Note 4 2 2 2 8" xfId="19948"/>
    <cellStyle name="Note 4 2 2 2 8 2" xfId="29628"/>
    <cellStyle name="Note 4 2 2 2 9" xfId="25214"/>
    <cellStyle name="Note 4 2 2 3" xfId="16237"/>
    <cellStyle name="Note 4 2 2 3 2" xfId="17578"/>
    <cellStyle name="Note 4 2 2 3 2 2" xfId="23138"/>
    <cellStyle name="Note 4 2 2 3 2 2 2" xfId="32818"/>
    <cellStyle name="Note 4 2 2 3 2 3" xfId="18513"/>
    <cellStyle name="Note 4 2 2 3 2 3 2" xfId="28193"/>
    <cellStyle name="Note 4 2 2 3 2 4" xfId="20160"/>
    <cellStyle name="Note 4 2 2 3 2 4 2" xfId="29840"/>
    <cellStyle name="Note 4 2 2 3 2 5" xfId="27060"/>
    <cellStyle name="Note 4 2 2 3 2 6" xfId="27262"/>
    <cellStyle name="Note 4 2 2 3 3" xfId="18259"/>
    <cellStyle name="Note 4 2 2 3 3 2" xfId="23819"/>
    <cellStyle name="Note 4 2 2 3 3 2 2" xfId="33499"/>
    <cellStyle name="Note 4 2 2 3 3 3" xfId="24010"/>
    <cellStyle name="Note 4 2 2 3 3 3 2" xfId="33690"/>
    <cellStyle name="Note 4 2 2 3 3 4" xfId="24808"/>
    <cellStyle name="Note 4 2 2 3 3 4 2" xfId="34488"/>
    <cellStyle name="Note 4 2 2 3 3 5" xfId="27943"/>
    <cellStyle name="Note 4 2 2 3 4" xfId="22314"/>
    <cellStyle name="Note 4 2 2 3 4 2" xfId="31994"/>
    <cellStyle name="Note 4 2 2 3 5" xfId="21455"/>
    <cellStyle name="Note 4 2 2 3 5 2" xfId="31135"/>
    <cellStyle name="Note 4 2 2 3 6" xfId="18949"/>
    <cellStyle name="Note 4 2 2 3 6 2" xfId="28629"/>
    <cellStyle name="Note 4 2 2 3 7" xfId="25255"/>
    <cellStyle name="Note 4 2 2 4" xfId="16574"/>
    <cellStyle name="Note 4 2 2 4 2" xfId="17342"/>
    <cellStyle name="Note 4 2 2 4 2 2" xfId="22902"/>
    <cellStyle name="Note 4 2 2 4 2 2 2" xfId="32582"/>
    <cellStyle name="Note 4 2 2 4 2 3" xfId="19836"/>
    <cellStyle name="Note 4 2 2 4 2 3 2" xfId="29516"/>
    <cellStyle name="Note 4 2 2 4 2 4" xfId="19844"/>
    <cellStyle name="Note 4 2 2 4 2 4 2" xfId="29524"/>
    <cellStyle name="Note 4 2 2 4 2 5" xfId="26824"/>
    <cellStyle name="Note 4 2 2 4 2 6" xfId="25242"/>
    <cellStyle name="Note 4 2 2 4 3" xfId="18023"/>
    <cellStyle name="Note 4 2 2 4 3 2" xfId="23583"/>
    <cellStyle name="Note 4 2 2 4 3 2 2" xfId="33263"/>
    <cellStyle name="Note 4 2 2 4 3 3" xfId="18623"/>
    <cellStyle name="Note 4 2 2 4 3 3 2" xfId="28303"/>
    <cellStyle name="Note 4 2 2 4 3 4" xfId="19920"/>
    <cellStyle name="Note 4 2 2 4 3 4 2" xfId="29600"/>
    <cellStyle name="Note 4 2 2 4 3 5" xfId="27707"/>
    <cellStyle name="Note 4 2 2 4 4" xfId="22078"/>
    <cellStyle name="Note 4 2 2 4 4 2" xfId="31758"/>
    <cellStyle name="Note 4 2 2 4 5" xfId="21209"/>
    <cellStyle name="Note 4 2 2 4 5 2" xfId="30889"/>
    <cellStyle name="Note 4 2 2 4 6" xfId="20262"/>
    <cellStyle name="Note 4 2 2 4 6 2" xfId="29942"/>
    <cellStyle name="Note 4 2 2 4 7" xfId="26217"/>
    <cellStyle name="Note 4 2 2 5" xfId="17255"/>
    <cellStyle name="Note 4 2 2 5 2" xfId="22808"/>
    <cellStyle name="Note 4 2 2 5 2 2" xfId="32488"/>
    <cellStyle name="Note 4 2 2 5 3" xfId="20310"/>
    <cellStyle name="Note 4 2 2 5 3 2" xfId="29990"/>
    <cellStyle name="Note 4 2 2 5 4" xfId="24246"/>
    <cellStyle name="Note 4 2 2 5 4 2" xfId="33926"/>
    <cellStyle name="Note 4 2 2 5 5" xfId="26760"/>
    <cellStyle name="Note 4 2 2 5 6" xfId="26330"/>
    <cellStyle name="Note 4 2 2 6" xfId="17753"/>
    <cellStyle name="Note 4 2 2 6 2" xfId="23313"/>
    <cellStyle name="Note 4 2 2 6 2 2" xfId="32993"/>
    <cellStyle name="Note 4 2 2 6 3" xfId="18335"/>
    <cellStyle name="Note 4 2 2 6 3 2" xfId="28017"/>
    <cellStyle name="Note 4 2 2 6 4" xfId="21294"/>
    <cellStyle name="Note 4 2 2 6 4 2" xfId="30974"/>
    <cellStyle name="Note 4 2 2 6 5" xfId="27437"/>
    <cellStyle name="Note 4 2 2 7" xfId="21806"/>
    <cellStyle name="Note 4 2 2 7 2" xfId="31486"/>
    <cellStyle name="Note 4 2 2 8" xfId="21399"/>
    <cellStyle name="Note 4 2 2 8 2" xfId="31079"/>
    <cellStyle name="Note 4 2 2 9" xfId="24751"/>
    <cellStyle name="Note 4 2 2 9 2" xfId="34431"/>
    <cellStyle name="Note 4 2 3" xfId="16253"/>
    <cellStyle name="Note 4 2 3 2" xfId="16724"/>
    <cellStyle name="Note 4 2 3 2 2" xfId="17594"/>
    <cellStyle name="Note 4 2 3 2 2 2" xfId="23154"/>
    <cellStyle name="Note 4 2 3 2 2 2 2" xfId="32834"/>
    <cellStyle name="Note 4 2 3 2 2 3" xfId="19780"/>
    <cellStyle name="Note 4 2 3 2 2 3 2" xfId="29460"/>
    <cellStyle name="Note 4 2 3 2 2 4" xfId="20760"/>
    <cellStyle name="Note 4 2 3 2 2 4 2" xfId="30440"/>
    <cellStyle name="Note 4 2 3 2 2 5" xfId="27076"/>
    <cellStyle name="Note 4 2 3 2 2 6" xfId="27278"/>
    <cellStyle name="Note 4 2 3 2 3" xfId="18275"/>
    <cellStyle name="Note 4 2 3 2 3 2" xfId="23835"/>
    <cellStyle name="Note 4 2 3 2 3 2 2" xfId="33515"/>
    <cellStyle name="Note 4 2 3 2 3 3" xfId="24488"/>
    <cellStyle name="Note 4 2 3 2 3 3 2" xfId="34168"/>
    <cellStyle name="Note 4 2 3 2 3 4" xfId="24887"/>
    <cellStyle name="Note 4 2 3 2 3 4 2" xfId="34567"/>
    <cellStyle name="Note 4 2 3 2 3 5" xfId="27959"/>
    <cellStyle name="Note 4 2 3 2 4" xfId="22330"/>
    <cellStyle name="Note 4 2 3 2 4 2" xfId="32010"/>
    <cellStyle name="Note 4 2 3 2 5" xfId="21172"/>
    <cellStyle name="Note 4 2 3 2 5 2" xfId="30852"/>
    <cellStyle name="Note 4 2 3 2 6" xfId="19427"/>
    <cellStyle name="Note 4 2 3 2 6 2" xfId="29107"/>
    <cellStyle name="Note 4 2 3 2 7" xfId="25962"/>
    <cellStyle name="Note 4 2 3 3" xfId="16590"/>
    <cellStyle name="Note 4 2 3 3 2" xfId="17358"/>
    <cellStyle name="Note 4 2 3 3 2 2" xfId="22918"/>
    <cellStyle name="Note 4 2 3 3 2 2 2" xfId="32598"/>
    <cellStyle name="Note 4 2 3 3 2 3" xfId="19679"/>
    <cellStyle name="Note 4 2 3 3 2 3 2" xfId="29359"/>
    <cellStyle name="Note 4 2 3 3 2 4" xfId="20323"/>
    <cellStyle name="Note 4 2 3 3 2 4 2" xfId="30003"/>
    <cellStyle name="Note 4 2 3 3 2 5" xfId="26840"/>
    <cellStyle name="Note 4 2 3 3 2 6" xfId="25147"/>
    <cellStyle name="Note 4 2 3 3 3" xfId="18039"/>
    <cellStyle name="Note 4 2 3 3 3 2" xfId="23599"/>
    <cellStyle name="Note 4 2 3 3 3 2 2" xfId="33279"/>
    <cellStyle name="Note 4 2 3 3 3 3" xfId="24476"/>
    <cellStyle name="Note 4 2 3 3 3 3 2" xfId="34156"/>
    <cellStyle name="Note 4 2 3 3 3 4" xfId="24620"/>
    <cellStyle name="Note 4 2 3 3 3 4 2" xfId="34300"/>
    <cellStyle name="Note 4 2 3 3 3 5" xfId="27723"/>
    <cellStyle name="Note 4 2 3 3 4" xfId="22094"/>
    <cellStyle name="Note 4 2 3 3 4 2" xfId="31774"/>
    <cellStyle name="Note 4 2 3 3 5" xfId="21578"/>
    <cellStyle name="Note 4 2 3 3 5 2" xfId="31258"/>
    <cellStyle name="Note 4 2 3 3 6" xfId="19016"/>
    <cellStyle name="Note 4 2 3 3 6 2" xfId="28696"/>
    <cellStyle name="Note 4 2 3 3 7" xfId="25190"/>
    <cellStyle name="Note 4 2 3 4" xfId="17243"/>
    <cellStyle name="Note 4 2 3 4 2" xfId="22796"/>
    <cellStyle name="Note 4 2 3 4 2 2" xfId="32476"/>
    <cellStyle name="Note 4 2 3 4 3" xfId="24097"/>
    <cellStyle name="Note 4 2 3 4 3 2" xfId="33777"/>
    <cellStyle name="Note 4 2 3 4 4" xfId="20192"/>
    <cellStyle name="Note 4 2 3 4 4 2" xfId="29872"/>
    <cellStyle name="Note 4 2 3 4 5" xfId="26753"/>
    <cellStyle name="Note 4 2 3 4 6" xfId="27203"/>
    <cellStyle name="Note 4 2 3 5" xfId="17769"/>
    <cellStyle name="Note 4 2 3 5 2" xfId="23329"/>
    <cellStyle name="Note 4 2 3 5 2 2" xfId="33009"/>
    <cellStyle name="Note 4 2 3 5 3" xfId="19050"/>
    <cellStyle name="Note 4 2 3 5 3 2" xfId="28730"/>
    <cellStyle name="Note 4 2 3 5 4" xfId="18473"/>
    <cellStyle name="Note 4 2 3 5 4 2" xfId="28153"/>
    <cellStyle name="Note 4 2 3 5 5" xfId="27453"/>
    <cellStyle name="Note 4 2 3 6" xfId="21822"/>
    <cellStyle name="Note 4 2 3 6 2" xfId="31502"/>
    <cellStyle name="Note 4 2 3 7" xfId="20406"/>
    <cellStyle name="Note 4 2 3 7 2" xfId="30086"/>
    <cellStyle name="Note 4 2 3 8" xfId="24806"/>
    <cellStyle name="Note 4 2 3 8 2" xfId="34486"/>
    <cellStyle name="Note 4 2 3 9" xfId="26111"/>
    <cellStyle name="Note 4 2 4" xfId="16132"/>
    <cellStyle name="Note 4 2 4 2" xfId="16678"/>
    <cellStyle name="Note 4 2 4 2 2" xfId="17480"/>
    <cellStyle name="Note 4 2 4 2 2 2" xfId="23040"/>
    <cellStyle name="Note 4 2 4 2 2 2 2" xfId="32720"/>
    <cellStyle name="Note 4 2 4 2 2 3" xfId="18661"/>
    <cellStyle name="Note 4 2 4 2 2 3 2" xfId="28341"/>
    <cellStyle name="Note 4 2 4 2 2 4" xfId="24345"/>
    <cellStyle name="Note 4 2 4 2 2 4 2" xfId="34025"/>
    <cellStyle name="Note 4 2 4 2 2 5" xfId="26962"/>
    <cellStyle name="Note 4 2 4 2 2 6" xfId="25732"/>
    <cellStyle name="Note 4 2 4 2 3" xfId="18161"/>
    <cellStyle name="Note 4 2 4 2 3 2" xfId="23721"/>
    <cellStyle name="Note 4 2 4 2 3 2 2" xfId="33401"/>
    <cellStyle name="Note 4 2 4 2 3 3" xfId="24202"/>
    <cellStyle name="Note 4 2 4 2 3 3 2" xfId="33882"/>
    <cellStyle name="Note 4 2 4 2 3 4" xfId="19537"/>
    <cellStyle name="Note 4 2 4 2 3 4 2" xfId="29217"/>
    <cellStyle name="Note 4 2 4 2 3 5" xfId="27845"/>
    <cellStyle name="Note 4 2 4 2 4" xfId="22216"/>
    <cellStyle name="Note 4 2 4 2 4 2" xfId="31896"/>
    <cellStyle name="Note 4 2 4 2 5" xfId="21147"/>
    <cellStyle name="Note 4 2 4 2 5 2" xfId="30827"/>
    <cellStyle name="Note 4 2 4 2 6" xfId="20010"/>
    <cellStyle name="Note 4 2 4 2 6 2" xfId="29690"/>
    <cellStyle name="Note 4 2 4 2 7" xfId="25682"/>
    <cellStyle name="Note 4 2 4 3" xfId="16476"/>
    <cellStyle name="Note 4 2 4 3 2" xfId="16893"/>
    <cellStyle name="Note 4 2 4 3 2 2" xfId="22446"/>
    <cellStyle name="Note 4 2 4 3 2 2 2" xfId="32126"/>
    <cellStyle name="Note 4 2 4 3 2 3" xfId="20637"/>
    <cellStyle name="Note 4 2 4 3 2 3 2" xfId="30317"/>
    <cellStyle name="Note 4 2 4 3 2 4" xfId="20404"/>
    <cellStyle name="Note 4 2 4 3 2 4 2" xfId="30084"/>
    <cellStyle name="Note 4 2 4 3 2 5" xfId="26428"/>
    <cellStyle name="Note 4 2 4 3 2 6" xfId="26227"/>
    <cellStyle name="Note 4 2 4 3 3" xfId="17925"/>
    <cellStyle name="Note 4 2 4 3 3 2" xfId="23485"/>
    <cellStyle name="Note 4 2 4 3 3 2 2" xfId="33165"/>
    <cellStyle name="Note 4 2 4 3 3 3" xfId="20869"/>
    <cellStyle name="Note 4 2 4 3 3 3 2" xfId="30549"/>
    <cellStyle name="Note 4 2 4 3 3 4" xfId="18650"/>
    <cellStyle name="Note 4 2 4 3 3 4 2" xfId="28330"/>
    <cellStyle name="Note 4 2 4 3 3 5" xfId="27609"/>
    <cellStyle name="Note 4 2 4 3 4" xfId="21980"/>
    <cellStyle name="Note 4 2 4 3 4 2" xfId="31660"/>
    <cellStyle name="Note 4 2 4 3 5" xfId="24440"/>
    <cellStyle name="Note 4 2 4 3 5 2" xfId="34120"/>
    <cellStyle name="Note 4 2 4 3 6" xfId="20843"/>
    <cellStyle name="Note 4 2 4 3 6 2" xfId="30523"/>
    <cellStyle name="Note 4 2 4 3 7" xfId="25441"/>
    <cellStyle name="Note 4 2 4 4" xfId="17073"/>
    <cellStyle name="Note 4 2 4 4 2" xfId="22626"/>
    <cellStyle name="Note 4 2 4 4 2 2" xfId="32306"/>
    <cellStyle name="Note 4 2 4 4 3" xfId="20135"/>
    <cellStyle name="Note 4 2 4 4 3 2" xfId="29815"/>
    <cellStyle name="Note 4 2 4 4 4" xfId="21053"/>
    <cellStyle name="Note 4 2 4 4 4 2" xfId="30733"/>
    <cellStyle name="Note 4 2 4 4 5" xfId="26603"/>
    <cellStyle name="Note 4 2 4 4 6" xfId="25462"/>
    <cellStyle name="Note 4 2 4 5" xfId="17655"/>
    <cellStyle name="Note 4 2 4 5 2" xfId="23215"/>
    <cellStyle name="Note 4 2 4 5 2 2" xfId="32895"/>
    <cellStyle name="Note 4 2 4 5 3" xfId="21311"/>
    <cellStyle name="Note 4 2 4 5 3 2" xfId="30991"/>
    <cellStyle name="Note 4 2 4 5 4" xfId="19447"/>
    <cellStyle name="Note 4 2 4 5 4 2" xfId="29127"/>
    <cellStyle name="Note 4 2 4 5 5" xfId="27339"/>
    <cellStyle name="Note 4 2 4 6" xfId="21702"/>
    <cellStyle name="Note 4 2 4 6 2" xfId="31382"/>
    <cellStyle name="Note 4 2 4 7" xfId="23969"/>
    <cellStyle name="Note 4 2 4 7 2" xfId="33649"/>
    <cellStyle name="Note 4 2 4 8" xfId="24357"/>
    <cellStyle name="Note 4 2 4 8 2" xfId="34037"/>
    <cellStyle name="Note 4 2 4 9" xfId="26161"/>
    <cellStyle name="Note 4 2 5" xfId="16085"/>
    <cellStyle name="Note 4 2 5 2" xfId="17433"/>
    <cellStyle name="Note 4 2 5 2 2" xfId="22993"/>
    <cellStyle name="Note 4 2 5 2 2 2" xfId="32673"/>
    <cellStyle name="Note 4 2 5 2 3" xfId="21498"/>
    <cellStyle name="Note 4 2 5 2 3 2" xfId="31178"/>
    <cellStyle name="Note 4 2 5 2 4" xfId="21013"/>
    <cellStyle name="Note 4 2 5 2 4 2" xfId="30693"/>
    <cellStyle name="Note 4 2 5 2 5" xfId="26915"/>
    <cellStyle name="Note 4 2 5 2 6" xfId="25087"/>
    <cellStyle name="Note 4 2 5 3" xfId="18114"/>
    <cellStyle name="Note 4 2 5 3 2" xfId="23674"/>
    <cellStyle name="Note 4 2 5 3 2 2" xfId="33354"/>
    <cellStyle name="Note 4 2 5 3 3" xfId="24546"/>
    <cellStyle name="Note 4 2 5 3 3 2" xfId="34226"/>
    <cellStyle name="Note 4 2 5 3 4" xfId="24787"/>
    <cellStyle name="Note 4 2 5 3 4 2" xfId="34467"/>
    <cellStyle name="Note 4 2 5 3 5" xfId="27798"/>
    <cellStyle name="Note 4 2 5 4" xfId="22169"/>
    <cellStyle name="Note 4 2 5 4 2" xfId="31849"/>
    <cellStyle name="Note 4 2 5 5" xfId="24463"/>
    <cellStyle name="Note 4 2 5 5 2" xfId="34143"/>
    <cellStyle name="Note 4 2 5 6" xfId="20886"/>
    <cellStyle name="Note 4 2 5 6 2" xfId="30566"/>
    <cellStyle name="Note 4 2 5 7" xfId="25670"/>
    <cellStyle name="Note 4 2 6" xfId="16429"/>
    <cellStyle name="Note 4 2 6 2" xfId="16865"/>
    <cellStyle name="Note 4 2 6 2 2" xfId="22418"/>
    <cellStyle name="Note 4 2 6 2 2 2" xfId="32098"/>
    <cellStyle name="Note 4 2 6 2 3" xfId="19446"/>
    <cellStyle name="Note 4 2 6 2 3 2" xfId="29126"/>
    <cellStyle name="Note 4 2 6 2 4" xfId="21331"/>
    <cellStyle name="Note 4 2 6 2 4 2" xfId="31011"/>
    <cellStyle name="Note 4 2 6 2 5" xfId="26400"/>
    <cellStyle name="Note 4 2 6 2 6" xfId="25533"/>
    <cellStyle name="Note 4 2 6 3" xfId="17878"/>
    <cellStyle name="Note 4 2 6 3 2" xfId="23438"/>
    <cellStyle name="Note 4 2 6 3 2 2" xfId="33118"/>
    <cellStyle name="Note 4 2 6 3 3" xfId="24110"/>
    <cellStyle name="Note 4 2 6 3 3 2" xfId="33790"/>
    <cellStyle name="Note 4 2 6 3 4" xfId="24765"/>
    <cellStyle name="Note 4 2 6 3 4 2" xfId="34445"/>
    <cellStyle name="Note 4 2 6 3 5" xfId="27562"/>
    <cellStyle name="Note 4 2 6 4" xfId="21933"/>
    <cellStyle name="Note 4 2 6 4 2" xfId="31613"/>
    <cellStyle name="Note 4 2 6 5" xfId="21003"/>
    <cellStyle name="Note 4 2 6 5 2" xfId="30683"/>
    <cellStyle name="Note 4 2 6 6" xfId="24162"/>
    <cellStyle name="Note 4 2 6 6 2" xfId="33842"/>
    <cellStyle name="Note 4 2 6 7" xfId="25335"/>
    <cellStyle name="Note 4 2 7" xfId="17061"/>
    <cellStyle name="Note 4 2 7 2" xfId="22614"/>
    <cellStyle name="Note 4 2 7 2 2" xfId="32294"/>
    <cellStyle name="Note 4 2 7 3" xfId="19401"/>
    <cellStyle name="Note 4 2 7 3 2" xfId="29081"/>
    <cellStyle name="Note 4 2 7 4" xfId="19118"/>
    <cellStyle name="Note 4 2 7 4 2" xfId="28798"/>
    <cellStyle name="Note 4 2 7 5" xfId="26593"/>
    <cellStyle name="Note 4 2 7 6" xfId="26201"/>
    <cellStyle name="Note 4 2 8" xfId="17172"/>
    <cellStyle name="Note 4 2 8 2" xfId="22725"/>
    <cellStyle name="Note 4 2 8 2 2" xfId="32405"/>
    <cellStyle name="Note 4 2 8 3" xfId="19781"/>
    <cellStyle name="Note 4 2 8 3 2" xfId="29461"/>
    <cellStyle name="Note 4 2 8 4" xfId="19589"/>
    <cellStyle name="Note 4 2 8 4 2" xfId="29269"/>
    <cellStyle name="Note 4 2 8 5" xfId="26366"/>
    <cellStyle name="Note 4 2 9" xfId="21654"/>
    <cellStyle name="Note 4 2 9 2" xfId="31334"/>
    <cellStyle name="Note 4 3" xfId="16001"/>
    <cellStyle name="Note 4 3 10" xfId="25191"/>
    <cellStyle name="Note 4 3 2" xfId="16273"/>
    <cellStyle name="Note 4 3 2 2" xfId="16744"/>
    <cellStyle name="Note 4 3 2 2 2" xfId="17614"/>
    <cellStyle name="Note 4 3 2 2 2 2" xfId="23174"/>
    <cellStyle name="Note 4 3 2 2 2 2 2" xfId="32854"/>
    <cellStyle name="Note 4 3 2 2 2 3" xfId="19478"/>
    <cellStyle name="Note 4 3 2 2 2 3 2" xfId="29158"/>
    <cellStyle name="Note 4 3 2 2 2 4" xfId="19639"/>
    <cellStyle name="Note 4 3 2 2 2 4 2" xfId="29319"/>
    <cellStyle name="Note 4 3 2 2 2 5" xfId="27096"/>
    <cellStyle name="Note 4 3 2 2 2 6" xfId="27298"/>
    <cellStyle name="Note 4 3 2 2 3" xfId="18295"/>
    <cellStyle name="Note 4 3 2 2 3 2" xfId="23855"/>
    <cellStyle name="Note 4 3 2 2 3 2 2" xfId="33535"/>
    <cellStyle name="Note 4 3 2 2 3 3" xfId="24400"/>
    <cellStyle name="Note 4 3 2 2 3 3 2" xfId="34080"/>
    <cellStyle name="Note 4 3 2 2 3 4" xfId="24603"/>
    <cellStyle name="Note 4 3 2 2 3 4 2" xfId="34283"/>
    <cellStyle name="Note 4 3 2 2 3 5" xfId="27979"/>
    <cellStyle name="Note 4 3 2 2 4" xfId="22350"/>
    <cellStyle name="Note 4 3 2 2 4 2" xfId="32030"/>
    <cellStyle name="Note 4 3 2 2 5" xfId="19047"/>
    <cellStyle name="Note 4 3 2 2 5 2" xfId="28727"/>
    <cellStyle name="Note 4 3 2 2 6" xfId="20739"/>
    <cellStyle name="Note 4 3 2 2 6 2" xfId="30419"/>
    <cellStyle name="Note 4 3 2 2 7" xfId="26051"/>
    <cellStyle name="Note 4 3 2 3" xfId="16610"/>
    <cellStyle name="Note 4 3 2 3 2" xfId="17378"/>
    <cellStyle name="Note 4 3 2 3 2 2" xfId="22938"/>
    <cellStyle name="Note 4 3 2 3 2 2 2" xfId="32618"/>
    <cellStyle name="Note 4 3 2 3 2 3" xfId="24485"/>
    <cellStyle name="Note 4 3 2 3 2 3 2" xfId="34165"/>
    <cellStyle name="Note 4 3 2 3 2 4" xfId="18984"/>
    <cellStyle name="Note 4 3 2 3 2 4 2" xfId="28664"/>
    <cellStyle name="Note 4 3 2 3 2 5" xfId="26860"/>
    <cellStyle name="Note 4 3 2 3 2 6" xfId="25177"/>
    <cellStyle name="Note 4 3 2 3 3" xfId="18059"/>
    <cellStyle name="Note 4 3 2 3 3 2" xfId="23619"/>
    <cellStyle name="Note 4 3 2 3 3 2 2" xfId="33299"/>
    <cellStyle name="Note 4 3 2 3 3 3" xfId="20331"/>
    <cellStyle name="Note 4 3 2 3 3 3 2" xfId="30011"/>
    <cellStyle name="Note 4 3 2 3 3 4" xfId="19882"/>
    <cellStyle name="Note 4 3 2 3 3 4 2" xfId="29562"/>
    <cellStyle name="Note 4 3 2 3 3 5" xfId="27743"/>
    <cellStyle name="Note 4 3 2 3 4" xfId="22114"/>
    <cellStyle name="Note 4 3 2 3 4 2" xfId="31794"/>
    <cellStyle name="Note 4 3 2 3 5" xfId="19021"/>
    <cellStyle name="Note 4 3 2 3 5 2" xfId="28701"/>
    <cellStyle name="Note 4 3 2 3 6" xfId="19337"/>
    <cellStyle name="Note 4 3 2 3 6 2" xfId="29017"/>
    <cellStyle name="Note 4 3 2 3 7" xfId="25742"/>
    <cellStyle name="Note 4 3 2 4" xfId="17258"/>
    <cellStyle name="Note 4 3 2 4 2" xfId="22811"/>
    <cellStyle name="Note 4 3 2 4 2 2" xfId="32491"/>
    <cellStyle name="Note 4 3 2 4 3" xfId="20804"/>
    <cellStyle name="Note 4 3 2 4 3 2" xfId="30484"/>
    <cellStyle name="Note 4 3 2 4 4" xfId="24041"/>
    <cellStyle name="Note 4 3 2 4 4 2" xfId="33721"/>
    <cellStyle name="Note 4 3 2 4 5" xfId="26762"/>
    <cellStyle name="Note 4 3 2 4 6" xfId="26786"/>
    <cellStyle name="Note 4 3 2 5" xfId="17789"/>
    <cellStyle name="Note 4 3 2 5 2" xfId="23349"/>
    <cellStyle name="Note 4 3 2 5 2 2" xfId="33029"/>
    <cellStyle name="Note 4 3 2 5 3" xfId="24020"/>
    <cellStyle name="Note 4 3 2 5 3 2" xfId="33700"/>
    <cellStyle name="Note 4 3 2 5 4" xfId="18371"/>
    <cellStyle name="Note 4 3 2 5 4 2" xfId="28051"/>
    <cellStyle name="Note 4 3 2 5 5" xfId="27473"/>
    <cellStyle name="Note 4 3 2 6" xfId="21844"/>
    <cellStyle name="Note 4 3 2 6 2" xfId="31524"/>
    <cellStyle name="Note 4 3 2 7" xfId="20388"/>
    <cellStyle name="Note 4 3 2 7 2" xfId="30068"/>
    <cellStyle name="Note 4 3 2 8" xfId="20766"/>
    <cellStyle name="Note 4 3 2 8 2" xfId="30446"/>
    <cellStyle name="Note 4 3 2 9" xfId="25396"/>
    <cellStyle name="Note 4 3 3" xfId="16162"/>
    <cellStyle name="Note 4 3 3 2" xfId="17503"/>
    <cellStyle name="Note 4 3 3 2 2" xfId="23063"/>
    <cellStyle name="Note 4 3 3 2 2 2" xfId="32743"/>
    <cellStyle name="Note 4 3 3 2 3" xfId="18469"/>
    <cellStyle name="Note 4 3 3 2 3 2" xfId="28149"/>
    <cellStyle name="Note 4 3 3 2 4" xfId="19871"/>
    <cellStyle name="Note 4 3 3 2 4 2" xfId="29551"/>
    <cellStyle name="Note 4 3 3 2 5" xfId="26985"/>
    <cellStyle name="Note 4 3 3 2 6" xfId="25162"/>
    <cellStyle name="Note 4 3 3 3" xfId="18184"/>
    <cellStyle name="Note 4 3 3 3 2" xfId="23744"/>
    <cellStyle name="Note 4 3 3 3 2 2" xfId="33424"/>
    <cellStyle name="Note 4 3 3 3 3" xfId="24122"/>
    <cellStyle name="Note 4 3 3 3 3 2" xfId="33802"/>
    <cellStyle name="Note 4 3 3 3 4" xfId="25019"/>
    <cellStyle name="Note 4 3 3 3 4 2" xfId="34699"/>
    <cellStyle name="Note 4 3 3 3 5" xfId="27868"/>
    <cellStyle name="Note 4 3 3 4" xfId="22239"/>
    <cellStyle name="Note 4 3 3 4 2" xfId="31919"/>
    <cellStyle name="Note 4 3 3 5" xfId="19223"/>
    <cellStyle name="Note 4 3 3 5 2" xfId="28903"/>
    <cellStyle name="Note 4 3 3 6" xfId="20150"/>
    <cellStyle name="Note 4 3 3 6 2" xfId="29830"/>
    <cellStyle name="Note 4 3 3 7" xfId="25558"/>
    <cellStyle name="Note 4 3 4" xfId="16499"/>
    <cellStyle name="Note 4 3 4 2" xfId="17032"/>
    <cellStyle name="Note 4 3 4 2 2" xfId="22585"/>
    <cellStyle name="Note 4 3 4 2 2 2" xfId="32265"/>
    <cellStyle name="Note 4 3 4 2 3" xfId="18728"/>
    <cellStyle name="Note 4 3 4 2 3 2" xfId="28408"/>
    <cellStyle name="Note 4 3 4 2 4" xfId="25004"/>
    <cellStyle name="Note 4 3 4 2 4 2" xfId="34684"/>
    <cellStyle name="Note 4 3 4 2 5" xfId="26567"/>
    <cellStyle name="Note 4 3 4 2 6" xfId="25483"/>
    <cellStyle name="Note 4 3 4 3" xfId="17948"/>
    <cellStyle name="Note 4 3 4 3 2" xfId="23508"/>
    <cellStyle name="Note 4 3 4 3 2 2" xfId="33188"/>
    <cellStyle name="Note 4 3 4 3 3" xfId="20904"/>
    <cellStyle name="Note 4 3 4 3 3 2" xfId="30584"/>
    <cellStyle name="Note 4 3 4 3 4" xfId="20868"/>
    <cellStyle name="Note 4 3 4 3 4 2" xfId="30548"/>
    <cellStyle name="Note 4 3 4 3 5" xfId="27632"/>
    <cellStyle name="Note 4 3 4 4" xfId="22003"/>
    <cellStyle name="Note 4 3 4 4 2" xfId="31683"/>
    <cellStyle name="Note 4 3 4 5" xfId="21237"/>
    <cellStyle name="Note 4 3 4 5 2" xfId="30917"/>
    <cellStyle name="Note 4 3 4 6" xfId="20433"/>
    <cellStyle name="Note 4 3 4 6 2" xfId="30113"/>
    <cellStyle name="Note 4 3 4 7" xfId="25503"/>
    <cellStyle name="Note 4 3 5" xfId="17093"/>
    <cellStyle name="Note 4 3 5 2" xfId="22646"/>
    <cellStyle name="Note 4 3 5 2 2" xfId="32326"/>
    <cellStyle name="Note 4 3 5 3" xfId="18797"/>
    <cellStyle name="Note 4 3 5 3 2" xfId="28477"/>
    <cellStyle name="Note 4 3 5 4" xfId="19954"/>
    <cellStyle name="Note 4 3 5 4 2" xfId="29634"/>
    <cellStyle name="Note 4 3 5 5" xfId="26621"/>
    <cellStyle name="Note 4 3 5 6" xfId="26190"/>
    <cellStyle name="Note 4 3 6" xfId="17678"/>
    <cellStyle name="Note 4 3 6 2" xfId="23238"/>
    <cellStyle name="Note 4 3 6 2 2" xfId="32918"/>
    <cellStyle name="Note 4 3 6 3" xfId="19003"/>
    <cellStyle name="Note 4 3 6 3 2" xfId="28683"/>
    <cellStyle name="Note 4 3 6 4" xfId="20805"/>
    <cellStyle name="Note 4 3 6 4 2" xfId="30485"/>
    <cellStyle name="Note 4 3 6 5" xfId="27362"/>
    <cellStyle name="Note 4 3 7" xfId="21729"/>
    <cellStyle name="Note 4 3 7 2" xfId="31409"/>
    <cellStyle name="Note 4 3 8" xfId="20109"/>
    <cellStyle name="Note 4 3 8 2" xfId="29789"/>
    <cellStyle name="Note 4 3 9" xfId="20478"/>
    <cellStyle name="Note 4 3 9 2" xfId="30158"/>
    <cellStyle name="Note 4 4" xfId="16203"/>
    <cellStyle name="Note 4 4 2" xfId="16703"/>
    <cellStyle name="Note 4 4 2 2" xfId="17544"/>
    <cellStyle name="Note 4 4 2 2 2" xfId="23104"/>
    <cellStyle name="Note 4 4 2 2 2 2" xfId="32784"/>
    <cellStyle name="Note 4 4 2 2 3" xfId="19520"/>
    <cellStyle name="Note 4 4 2 2 3 2" xfId="29200"/>
    <cellStyle name="Note 4 4 2 2 4" xfId="20547"/>
    <cellStyle name="Note 4 4 2 2 4 2" xfId="30227"/>
    <cellStyle name="Note 4 4 2 2 5" xfId="27026"/>
    <cellStyle name="Note 4 4 2 2 6" xfId="27228"/>
    <cellStyle name="Note 4 4 2 3" xfId="18225"/>
    <cellStyle name="Note 4 4 2 3 2" xfId="23785"/>
    <cellStyle name="Note 4 4 2 3 2 2" xfId="33465"/>
    <cellStyle name="Note 4 4 2 3 3" xfId="24226"/>
    <cellStyle name="Note 4 4 2 3 3 2" xfId="33906"/>
    <cellStyle name="Note 4 4 2 3 4" xfId="21598"/>
    <cellStyle name="Note 4 4 2 3 4 2" xfId="31278"/>
    <cellStyle name="Note 4 4 2 3 5" xfId="27909"/>
    <cellStyle name="Note 4 4 2 4" xfId="22280"/>
    <cellStyle name="Note 4 4 2 4 2" xfId="31960"/>
    <cellStyle name="Note 4 4 2 5" xfId="18422"/>
    <cellStyle name="Note 4 4 2 5 2" xfId="28102"/>
    <cellStyle name="Note 4 4 2 6" xfId="21397"/>
    <cellStyle name="Note 4 4 2 6 2" xfId="31077"/>
    <cellStyle name="Note 4 4 2 7" xfId="25481"/>
    <cellStyle name="Note 4 4 3" xfId="16540"/>
    <cellStyle name="Note 4 4 3 2" xfId="16859"/>
    <cellStyle name="Note 4 4 3 2 2" xfId="22412"/>
    <cellStyle name="Note 4 4 3 2 2 2" xfId="32092"/>
    <cellStyle name="Note 4 4 3 2 3" xfId="18698"/>
    <cellStyle name="Note 4 4 3 2 3 2" xfId="28378"/>
    <cellStyle name="Note 4 4 3 2 4" xfId="20564"/>
    <cellStyle name="Note 4 4 3 2 4 2" xfId="30244"/>
    <cellStyle name="Note 4 4 3 2 5" xfId="26394"/>
    <cellStyle name="Note 4 4 3 2 6" xfId="25436"/>
    <cellStyle name="Note 4 4 3 3" xfId="17989"/>
    <cellStyle name="Note 4 4 3 3 2" xfId="23549"/>
    <cellStyle name="Note 4 4 3 3 2 2" xfId="33229"/>
    <cellStyle name="Note 4 4 3 3 3" xfId="19105"/>
    <cellStyle name="Note 4 4 3 3 3 2" xfId="28785"/>
    <cellStyle name="Note 4 4 3 3 4" xfId="19039"/>
    <cellStyle name="Note 4 4 3 3 4 2" xfId="28719"/>
    <cellStyle name="Note 4 4 3 3 5" xfId="27673"/>
    <cellStyle name="Note 4 4 3 4" xfId="22044"/>
    <cellStyle name="Note 4 4 3 4 2" xfId="31724"/>
    <cellStyle name="Note 4 4 3 5" xfId="20884"/>
    <cellStyle name="Note 4 4 3 5 2" xfId="30564"/>
    <cellStyle name="Note 4 4 3 6" xfId="20442"/>
    <cellStyle name="Note 4 4 3 6 2" xfId="30122"/>
    <cellStyle name="Note 4 4 3 7" xfId="25329"/>
    <cellStyle name="Note 4 4 4" xfId="17223"/>
    <cellStyle name="Note 4 4 4 2" xfId="22776"/>
    <cellStyle name="Note 4 4 4 2 2" xfId="32456"/>
    <cellStyle name="Note 4 4 4 3" xfId="18738"/>
    <cellStyle name="Note 4 4 4 3 2" xfId="28418"/>
    <cellStyle name="Note 4 4 4 4" xfId="21480"/>
    <cellStyle name="Note 4 4 4 4 2" xfId="31160"/>
    <cellStyle name="Note 4 4 4 5" xfId="26737"/>
    <cellStyle name="Note 4 4 4 6" xfId="27181"/>
    <cellStyle name="Note 4 4 5" xfId="17719"/>
    <cellStyle name="Note 4 4 5 2" xfId="23279"/>
    <cellStyle name="Note 4 4 5 2 2" xfId="32959"/>
    <cellStyle name="Note 4 4 5 3" xfId="24089"/>
    <cellStyle name="Note 4 4 5 3 2" xfId="33769"/>
    <cellStyle name="Note 4 4 5 4" xfId="24372"/>
    <cellStyle name="Note 4 4 5 4 2" xfId="34052"/>
    <cellStyle name="Note 4 4 5 5" xfId="27403"/>
    <cellStyle name="Note 4 4 6" xfId="21770"/>
    <cellStyle name="Note 4 4 6 2" xfId="31450"/>
    <cellStyle name="Note 4 4 7" xfId="24433"/>
    <cellStyle name="Note 4 4 7 2" xfId="34113"/>
    <cellStyle name="Note 4 4 8" xfId="24689"/>
    <cellStyle name="Note 4 4 8 2" xfId="34369"/>
    <cellStyle name="Note 4 4 9" xfId="25455"/>
    <cellStyle name="Note 4 5" xfId="16395"/>
    <cellStyle name="Note 4 5 2" xfId="16912"/>
    <cellStyle name="Note 4 5 2 2" xfId="22465"/>
    <cellStyle name="Note 4 5 2 2 2" xfId="32145"/>
    <cellStyle name="Note 4 5 2 3" xfId="19869"/>
    <cellStyle name="Note 4 5 2 3 2" xfId="29549"/>
    <cellStyle name="Note 4 5 2 4" xfId="20690"/>
    <cellStyle name="Note 4 5 2 4 2" xfId="30370"/>
    <cellStyle name="Note 4 5 2 5" xfId="26447"/>
    <cellStyle name="Note 4 5 2 6" xfId="26054"/>
    <cellStyle name="Note 4 5 3" xfId="17844"/>
    <cellStyle name="Note 4 5 3 2" xfId="23404"/>
    <cellStyle name="Note 4 5 3 2 2" xfId="33084"/>
    <cellStyle name="Note 4 5 3 3" xfId="20032"/>
    <cellStyle name="Note 4 5 3 3 2" xfId="29712"/>
    <cellStyle name="Note 4 5 3 4" xfId="21015"/>
    <cellStyle name="Note 4 5 3 4 2" xfId="30695"/>
    <cellStyle name="Note 4 5 3 5" xfId="27528"/>
    <cellStyle name="Note 4 5 4" xfId="21899"/>
    <cellStyle name="Note 4 5 4 2" xfId="31579"/>
    <cellStyle name="Note 4 5 5" xfId="23928"/>
    <cellStyle name="Note 4 5 5 2" xfId="33608"/>
    <cellStyle name="Note 4 5 6" xfId="21358"/>
    <cellStyle name="Note 4 5 6 2" xfId="31038"/>
    <cellStyle name="Note 4 5 7" xfId="25354"/>
    <cellStyle name="Note 4 6" xfId="24264"/>
    <cellStyle name="Note 4 6 2" xfId="33944"/>
    <cellStyle name="Note 5" xfId="796"/>
    <cellStyle name="Note 5 2" xfId="15961"/>
    <cellStyle name="Note 5 2 10" xfId="18414"/>
    <cellStyle name="Note 5 2 10 2" xfId="28094"/>
    <cellStyle name="Note 5 2 11" xfId="19450"/>
    <cellStyle name="Note 5 2 11 2" xfId="29130"/>
    <cellStyle name="Note 5 2 12" xfId="25374"/>
    <cellStyle name="Note 5 2 2" xfId="16053"/>
    <cellStyle name="Note 5 2 2 10" xfId="25273"/>
    <cellStyle name="Note 5 2 2 2" xfId="16301"/>
    <cellStyle name="Note 5 2 2 2 2" xfId="16772"/>
    <cellStyle name="Note 5 2 2 2 2 2" xfId="17642"/>
    <cellStyle name="Note 5 2 2 2 2 2 2" xfId="23202"/>
    <cellStyle name="Note 5 2 2 2 2 2 2 2" xfId="32882"/>
    <cellStyle name="Note 5 2 2 2 2 2 3" xfId="18665"/>
    <cellStyle name="Note 5 2 2 2 2 2 3 2" xfId="28345"/>
    <cellStyle name="Note 5 2 2 2 2 2 4" xfId="18696"/>
    <cellStyle name="Note 5 2 2 2 2 2 4 2" xfId="28376"/>
    <cellStyle name="Note 5 2 2 2 2 2 5" xfId="27124"/>
    <cellStyle name="Note 5 2 2 2 2 2 6" xfId="27326"/>
    <cellStyle name="Note 5 2 2 2 2 3" xfId="18323"/>
    <cellStyle name="Note 5 2 2 2 2 3 2" xfId="23883"/>
    <cellStyle name="Note 5 2 2 2 2 3 2 2" xfId="33563"/>
    <cellStyle name="Note 5 2 2 2 2 3 3" xfId="24583"/>
    <cellStyle name="Note 5 2 2 2 2 3 3 2" xfId="34263"/>
    <cellStyle name="Note 5 2 2 2 2 3 4" xfId="18615"/>
    <cellStyle name="Note 5 2 2 2 2 3 4 2" xfId="28295"/>
    <cellStyle name="Note 5 2 2 2 2 3 5" xfId="28007"/>
    <cellStyle name="Note 5 2 2 2 2 4" xfId="22378"/>
    <cellStyle name="Note 5 2 2 2 2 4 2" xfId="32058"/>
    <cellStyle name="Note 5 2 2 2 2 5" xfId="18636"/>
    <cellStyle name="Note 5 2 2 2 2 5 2" xfId="28316"/>
    <cellStyle name="Note 5 2 2 2 2 6" xfId="20677"/>
    <cellStyle name="Note 5 2 2 2 2 6 2" xfId="30357"/>
    <cellStyle name="Note 5 2 2 2 2 7" xfId="25197"/>
    <cellStyle name="Note 5 2 2 2 3" xfId="16638"/>
    <cellStyle name="Note 5 2 2 2 3 2" xfId="17406"/>
    <cellStyle name="Note 5 2 2 2 3 2 2" xfId="22966"/>
    <cellStyle name="Note 5 2 2 2 3 2 2 2" xfId="32646"/>
    <cellStyle name="Note 5 2 2 2 3 2 3" xfId="18736"/>
    <cellStyle name="Note 5 2 2 2 3 2 3 2" xfId="28416"/>
    <cellStyle name="Note 5 2 2 2 3 2 4" xfId="24991"/>
    <cellStyle name="Note 5 2 2 2 3 2 4 2" xfId="34671"/>
    <cellStyle name="Note 5 2 2 2 3 2 5" xfId="26888"/>
    <cellStyle name="Note 5 2 2 2 3 2 6" xfId="25173"/>
    <cellStyle name="Note 5 2 2 2 3 3" xfId="18087"/>
    <cellStyle name="Note 5 2 2 2 3 3 2" xfId="23647"/>
    <cellStyle name="Note 5 2 2 2 3 3 2 2" xfId="33327"/>
    <cellStyle name="Note 5 2 2 2 3 3 3" xfId="18389"/>
    <cellStyle name="Note 5 2 2 2 3 3 3 2" xfId="28069"/>
    <cellStyle name="Note 5 2 2 2 3 3 4" xfId="24235"/>
    <cellStyle name="Note 5 2 2 2 3 3 4 2" xfId="33915"/>
    <cellStyle name="Note 5 2 2 2 3 3 5" xfId="27771"/>
    <cellStyle name="Note 5 2 2 2 3 4" xfId="22142"/>
    <cellStyle name="Note 5 2 2 2 3 4 2" xfId="31822"/>
    <cellStyle name="Note 5 2 2 2 3 5" xfId="20304"/>
    <cellStyle name="Note 5 2 2 2 3 5 2" xfId="29984"/>
    <cellStyle name="Note 5 2 2 2 3 6" xfId="19550"/>
    <cellStyle name="Note 5 2 2 2 3 6 2" xfId="29230"/>
    <cellStyle name="Note 5 2 2 2 3 7" xfId="25833"/>
    <cellStyle name="Note 5 2 2 2 4" xfId="17024"/>
    <cellStyle name="Note 5 2 2 2 4 2" xfId="22577"/>
    <cellStyle name="Note 5 2 2 2 4 2 2" xfId="32257"/>
    <cellStyle name="Note 5 2 2 2 4 3" xfId="20499"/>
    <cellStyle name="Note 5 2 2 2 4 3 2" xfId="30179"/>
    <cellStyle name="Note 5 2 2 2 4 4" xfId="20622"/>
    <cellStyle name="Note 5 2 2 2 4 4 2" xfId="30302"/>
    <cellStyle name="Note 5 2 2 2 4 5" xfId="26559"/>
    <cellStyle name="Note 5 2 2 2 4 6" xfId="25683"/>
    <cellStyle name="Note 5 2 2 2 5" xfId="17817"/>
    <cellStyle name="Note 5 2 2 2 5 2" xfId="23377"/>
    <cellStyle name="Note 5 2 2 2 5 2 2" xfId="33057"/>
    <cellStyle name="Note 5 2 2 2 5 3" xfId="18786"/>
    <cellStyle name="Note 5 2 2 2 5 3 2" xfId="28466"/>
    <cellStyle name="Note 5 2 2 2 5 4" xfId="24680"/>
    <cellStyle name="Note 5 2 2 2 5 4 2" xfId="34360"/>
    <cellStyle name="Note 5 2 2 2 5 5" xfId="27501"/>
    <cellStyle name="Note 5 2 2 2 6" xfId="21872"/>
    <cellStyle name="Note 5 2 2 2 6 2" xfId="31552"/>
    <cellStyle name="Note 5 2 2 2 7" xfId="19949"/>
    <cellStyle name="Note 5 2 2 2 7 2" xfId="29629"/>
    <cellStyle name="Note 5 2 2 2 8" xfId="19304"/>
    <cellStyle name="Note 5 2 2 2 8 2" xfId="28984"/>
    <cellStyle name="Note 5 2 2 2 9" xfId="25797"/>
    <cellStyle name="Note 5 2 2 3" xfId="16242"/>
    <cellStyle name="Note 5 2 2 3 2" xfId="17583"/>
    <cellStyle name="Note 5 2 2 3 2 2" xfId="23143"/>
    <cellStyle name="Note 5 2 2 3 2 2 2" xfId="32823"/>
    <cellStyle name="Note 5 2 2 3 2 3" xfId="19355"/>
    <cellStyle name="Note 5 2 2 3 2 3 2" xfId="29035"/>
    <cellStyle name="Note 5 2 2 3 2 4" xfId="19999"/>
    <cellStyle name="Note 5 2 2 3 2 4 2" xfId="29679"/>
    <cellStyle name="Note 5 2 2 3 2 5" xfId="27065"/>
    <cellStyle name="Note 5 2 2 3 2 6" xfId="27267"/>
    <cellStyle name="Note 5 2 2 3 3" xfId="18264"/>
    <cellStyle name="Note 5 2 2 3 3 2" xfId="23824"/>
    <cellStyle name="Note 5 2 2 3 3 2 2" xfId="33504"/>
    <cellStyle name="Note 5 2 2 3 3 3" xfId="24315"/>
    <cellStyle name="Note 5 2 2 3 3 3 2" xfId="33995"/>
    <cellStyle name="Note 5 2 2 3 3 4" xfId="24761"/>
    <cellStyle name="Note 5 2 2 3 3 4 2" xfId="34441"/>
    <cellStyle name="Note 5 2 2 3 3 5" xfId="27948"/>
    <cellStyle name="Note 5 2 2 3 4" xfId="22319"/>
    <cellStyle name="Note 5 2 2 3 4 2" xfId="31999"/>
    <cellStyle name="Note 5 2 2 3 5" xfId="24516"/>
    <cellStyle name="Note 5 2 2 3 5 2" xfId="34196"/>
    <cellStyle name="Note 5 2 2 3 6" xfId="18368"/>
    <cellStyle name="Note 5 2 2 3 6 2" xfId="28048"/>
    <cellStyle name="Note 5 2 2 3 7" xfId="25520"/>
    <cellStyle name="Note 5 2 2 4" xfId="16579"/>
    <cellStyle name="Note 5 2 2 4 2" xfId="17347"/>
    <cellStyle name="Note 5 2 2 4 2 2" xfId="22907"/>
    <cellStyle name="Note 5 2 2 4 2 2 2" xfId="32587"/>
    <cellStyle name="Note 5 2 2 4 2 3" xfId="24291"/>
    <cellStyle name="Note 5 2 2 4 2 3 2" xfId="33971"/>
    <cellStyle name="Note 5 2 2 4 2 4" xfId="24701"/>
    <cellStyle name="Note 5 2 2 4 2 4 2" xfId="34381"/>
    <cellStyle name="Note 5 2 2 4 2 5" xfId="26829"/>
    <cellStyle name="Note 5 2 2 4 2 6" xfId="25108"/>
    <cellStyle name="Note 5 2 2 4 3" xfId="18028"/>
    <cellStyle name="Note 5 2 2 4 3 2" xfId="23588"/>
    <cellStyle name="Note 5 2 2 4 3 2 2" xfId="33268"/>
    <cellStyle name="Note 5 2 2 4 3 3" xfId="24420"/>
    <cellStyle name="Note 5 2 2 4 3 3 2" xfId="34100"/>
    <cellStyle name="Note 5 2 2 4 3 4" xfId="20481"/>
    <cellStyle name="Note 5 2 2 4 3 4 2" xfId="30161"/>
    <cellStyle name="Note 5 2 2 4 3 5" xfId="27712"/>
    <cellStyle name="Note 5 2 2 4 4" xfId="22083"/>
    <cellStyle name="Note 5 2 2 4 4 2" xfId="31763"/>
    <cellStyle name="Note 5 2 2 4 5" xfId="20364"/>
    <cellStyle name="Note 5 2 2 4 5 2" xfId="30044"/>
    <cellStyle name="Note 5 2 2 4 6" xfId="20108"/>
    <cellStyle name="Note 5 2 2 4 6 2" xfId="29788"/>
    <cellStyle name="Note 5 2 2 4 7" xfId="25415"/>
    <cellStyle name="Note 5 2 2 5" xfId="17263"/>
    <cellStyle name="Note 5 2 2 5 2" xfId="22816"/>
    <cellStyle name="Note 5 2 2 5 2 2" xfId="32496"/>
    <cellStyle name="Note 5 2 2 5 3" xfId="19609"/>
    <cellStyle name="Note 5 2 2 5 3 2" xfId="29289"/>
    <cellStyle name="Note 5 2 2 5 4" xfId="24428"/>
    <cellStyle name="Note 5 2 2 5 4 2" xfId="34108"/>
    <cellStyle name="Note 5 2 2 5 5" xfId="26766"/>
    <cellStyle name="Note 5 2 2 5 6" xfId="27143"/>
    <cellStyle name="Note 5 2 2 6" xfId="17758"/>
    <cellStyle name="Note 5 2 2 6 2" xfId="23318"/>
    <cellStyle name="Note 5 2 2 6 2 2" xfId="32998"/>
    <cellStyle name="Note 5 2 2 6 3" xfId="21071"/>
    <cellStyle name="Note 5 2 2 6 3 2" xfId="30751"/>
    <cellStyle name="Note 5 2 2 6 4" xfId="21318"/>
    <cellStyle name="Note 5 2 2 6 4 2" xfId="30998"/>
    <cellStyle name="Note 5 2 2 6 5" xfId="27442"/>
    <cellStyle name="Note 5 2 2 7" xfId="21811"/>
    <cellStyle name="Note 5 2 2 7 2" xfId="31491"/>
    <cellStyle name="Note 5 2 2 8" xfId="21569"/>
    <cellStyle name="Note 5 2 2 8 2" xfId="31249"/>
    <cellStyle name="Note 5 2 2 9" xfId="24635"/>
    <cellStyle name="Note 5 2 2 9 2" xfId="34315"/>
    <cellStyle name="Note 5 2 3" xfId="16209"/>
    <cellStyle name="Note 5 2 3 2" xfId="16708"/>
    <cellStyle name="Note 5 2 3 2 2" xfId="17550"/>
    <cellStyle name="Note 5 2 3 2 2 2" xfId="23110"/>
    <cellStyle name="Note 5 2 3 2 2 2 2" xfId="32790"/>
    <cellStyle name="Note 5 2 3 2 2 3" xfId="19618"/>
    <cellStyle name="Note 5 2 3 2 2 3 2" xfId="29298"/>
    <cellStyle name="Note 5 2 3 2 2 4" xfId="24046"/>
    <cellStyle name="Note 5 2 3 2 2 4 2" xfId="33726"/>
    <cellStyle name="Note 5 2 3 2 2 5" xfId="27032"/>
    <cellStyle name="Note 5 2 3 2 2 6" xfId="27234"/>
    <cellStyle name="Note 5 2 3 2 3" xfId="18231"/>
    <cellStyle name="Note 5 2 3 2 3 2" xfId="23791"/>
    <cellStyle name="Note 5 2 3 2 3 2 2" xfId="33471"/>
    <cellStyle name="Note 5 2 3 2 3 3" xfId="24027"/>
    <cellStyle name="Note 5 2 3 2 3 3 2" xfId="33707"/>
    <cellStyle name="Note 5 2 3 2 3 4" xfId="24890"/>
    <cellStyle name="Note 5 2 3 2 3 4 2" xfId="34570"/>
    <cellStyle name="Note 5 2 3 2 3 5" xfId="27915"/>
    <cellStyle name="Note 5 2 3 2 4" xfId="22286"/>
    <cellStyle name="Note 5 2 3 2 4 2" xfId="31966"/>
    <cellStyle name="Note 5 2 3 2 5" xfId="20031"/>
    <cellStyle name="Note 5 2 3 2 5 2" xfId="29711"/>
    <cellStyle name="Note 5 2 3 2 6" xfId="21490"/>
    <cellStyle name="Note 5 2 3 2 6 2" xfId="31170"/>
    <cellStyle name="Note 5 2 3 2 7" xfId="25187"/>
    <cellStyle name="Note 5 2 3 3" xfId="16546"/>
    <cellStyle name="Note 5 2 3 3 2" xfId="16966"/>
    <cellStyle name="Note 5 2 3 3 2 2" xfId="22519"/>
    <cellStyle name="Note 5 2 3 3 2 2 2" xfId="32199"/>
    <cellStyle name="Note 5 2 3 3 2 3" xfId="24090"/>
    <cellStyle name="Note 5 2 3 3 2 3 2" xfId="33770"/>
    <cellStyle name="Note 5 2 3 3 2 4" xfId="20602"/>
    <cellStyle name="Note 5 2 3 3 2 4 2" xfId="30282"/>
    <cellStyle name="Note 5 2 3 3 2 5" xfId="26501"/>
    <cellStyle name="Note 5 2 3 3 2 6" xfId="26142"/>
    <cellStyle name="Note 5 2 3 3 3" xfId="17995"/>
    <cellStyle name="Note 5 2 3 3 3 2" xfId="23555"/>
    <cellStyle name="Note 5 2 3 3 3 2 2" xfId="33235"/>
    <cellStyle name="Note 5 2 3 3 3 3" xfId="18775"/>
    <cellStyle name="Note 5 2 3 3 3 3 2" xfId="28455"/>
    <cellStyle name="Note 5 2 3 3 3 4" xfId="20153"/>
    <cellStyle name="Note 5 2 3 3 3 4 2" xfId="29833"/>
    <cellStyle name="Note 5 2 3 3 3 5" xfId="27679"/>
    <cellStyle name="Note 5 2 3 3 4" xfId="22050"/>
    <cellStyle name="Note 5 2 3 3 4 2" xfId="31730"/>
    <cellStyle name="Note 5 2 3 3 5" xfId="19884"/>
    <cellStyle name="Note 5 2 3 3 5 2" xfId="29564"/>
    <cellStyle name="Note 5 2 3 3 6" xfId="19460"/>
    <cellStyle name="Note 5 2 3 3 6 2" xfId="29140"/>
    <cellStyle name="Note 5 2 3 3 7" xfId="25673"/>
    <cellStyle name="Note 5 2 3 4" xfId="17234"/>
    <cellStyle name="Note 5 2 3 4 2" xfId="22787"/>
    <cellStyle name="Note 5 2 3 4 2 2" xfId="32467"/>
    <cellStyle name="Note 5 2 3 4 3" xfId="18918"/>
    <cellStyle name="Note 5 2 3 4 3 2" xfId="28598"/>
    <cellStyle name="Note 5 2 3 4 4" xfId="18553"/>
    <cellStyle name="Note 5 2 3 4 4 2" xfId="28233"/>
    <cellStyle name="Note 5 2 3 4 5" xfId="26745"/>
    <cellStyle name="Note 5 2 3 4 6" xfId="26778"/>
    <cellStyle name="Note 5 2 3 5" xfId="17725"/>
    <cellStyle name="Note 5 2 3 5 2" xfId="23285"/>
    <cellStyle name="Note 5 2 3 5 2 2" xfId="32965"/>
    <cellStyle name="Note 5 2 3 5 3" xfId="20122"/>
    <cellStyle name="Note 5 2 3 5 3 2" xfId="29802"/>
    <cellStyle name="Note 5 2 3 5 4" xfId="24626"/>
    <cellStyle name="Note 5 2 3 5 4 2" xfId="34306"/>
    <cellStyle name="Note 5 2 3 5 5" xfId="27409"/>
    <cellStyle name="Note 5 2 3 6" xfId="21776"/>
    <cellStyle name="Note 5 2 3 6 2" xfId="31456"/>
    <cellStyle name="Note 5 2 3 7" xfId="24199"/>
    <cellStyle name="Note 5 2 3 7 2" xfId="33879"/>
    <cellStyle name="Note 5 2 3 8" xfId="20292"/>
    <cellStyle name="Note 5 2 3 8 2" xfId="29972"/>
    <cellStyle name="Note 5 2 3 9" xfId="25678"/>
    <cellStyle name="Note 5 2 4" xfId="16121"/>
    <cellStyle name="Note 5 2 4 2" xfId="16667"/>
    <cellStyle name="Note 5 2 4 2 2" xfId="17469"/>
    <cellStyle name="Note 5 2 4 2 2 2" xfId="23029"/>
    <cellStyle name="Note 5 2 4 2 2 2 2" xfId="32709"/>
    <cellStyle name="Note 5 2 4 2 2 3" xfId="20956"/>
    <cellStyle name="Note 5 2 4 2 2 3 2" xfId="30636"/>
    <cellStyle name="Note 5 2 4 2 2 4" xfId="21436"/>
    <cellStyle name="Note 5 2 4 2 2 4 2" xfId="31116"/>
    <cellStyle name="Note 5 2 4 2 2 5" xfId="26951"/>
    <cellStyle name="Note 5 2 4 2 2 6" xfId="25079"/>
    <cellStyle name="Note 5 2 4 2 3" xfId="18150"/>
    <cellStyle name="Note 5 2 4 2 3 2" xfId="23710"/>
    <cellStyle name="Note 5 2 4 2 3 2 2" xfId="33390"/>
    <cellStyle name="Note 5 2 4 2 3 3" xfId="24527"/>
    <cellStyle name="Note 5 2 4 2 3 3 2" xfId="34207"/>
    <cellStyle name="Note 5 2 4 2 3 4" xfId="25010"/>
    <cellStyle name="Note 5 2 4 2 3 4 2" xfId="34690"/>
    <cellStyle name="Note 5 2 4 2 3 5" xfId="27834"/>
    <cellStyle name="Note 5 2 4 2 4" xfId="22205"/>
    <cellStyle name="Note 5 2 4 2 4 2" xfId="31885"/>
    <cellStyle name="Note 5 2 4 2 5" xfId="21044"/>
    <cellStyle name="Note 5 2 4 2 5 2" xfId="30724"/>
    <cellStyle name="Note 5 2 4 2 6" xfId="20453"/>
    <cellStyle name="Note 5 2 4 2 6 2" xfId="30133"/>
    <cellStyle name="Note 5 2 4 2 7" xfId="26209"/>
    <cellStyle name="Note 5 2 4 3" xfId="16465"/>
    <cellStyle name="Note 5 2 4 3 2" xfId="16975"/>
    <cellStyle name="Note 5 2 4 3 2 2" xfId="22528"/>
    <cellStyle name="Note 5 2 4 3 2 2 2" xfId="32208"/>
    <cellStyle name="Note 5 2 4 3 2 3" xfId="20573"/>
    <cellStyle name="Note 5 2 4 3 2 3 2" xfId="30253"/>
    <cellStyle name="Note 5 2 4 3 2 4" xfId="20133"/>
    <cellStyle name="Note 5 2 4 3 2 4 2" xfId="29813"/>
    <cellStyle name="Note 5 2 4 3 2 5" xfId="26510"/>
    <cellStyle name="Note 5 2 4 3 2 6" xfId="26068"/>
    <cellStyle name="Note 5 2 4 3 3" xfId="17914"/>
    <cellStyle name="Note 5 2 4 3 3 2" xfId="23474"/>
    <cellStyle name="Note 5 2 4 3 3 2 2" xfId="33154"/>
    <cellStyle name="Note 5 2 4 3 3 3" xfId="18836"/>
    <cellStyle name="Note 5 2 4 3 3 3 2" xfId="28516"/>
    <cellStyle name="Note 5 2 4 3 3 4" xfId="19535"/>
    <cellStyle name="Note 5 2 4 3 3 4 2" xfId="29215"/>
    <cellStyle name="Note 5 2 4 3 3 5" xfId="27598"/>
    <cellStyle name="Note 5 2 4 3 4" xfId="21969"/>
    <cellStyle name="Note 5 2 4 3 4 2" xfId="31649"/>
    <cellStyle name="Note 5 2 4 3 5" xfId="21386"/>
    <cellStyle name="Note 5 2 4 3 5 2" xfId="31066"/>
    <cellStyle name="Note 5 2 4 3 6" xfId="18973"/>
    <cellStyle name="Note 5 2 4 3 6 2" xfId="28653"/>
    <cellStyle name="Note 5 2 4 3 7" xfId="25791"/>
    <cellStyle name="Note 5 2 4 4" xfId="17226"/>
    <cellStyle name="Note 5 2 4 4 2" xfId="22779"/>
    <cellStyle name="Note 5 2 4 4 2 2" xfId="32459"/>
    <cellStyle name="Note 5 2 4 4 3" xfId="24147"/>
    <cellStyle name="Note 5 2 4 4 3 2" xfId="33827"/>
    <cellStyle name="Note 5 2 4 4 4" xfId="20007"/>
    <cellStyle name="Note 5 2 4 4 4 2" xfId="29687"/>
    <cellStyle name="Note 5 2 4 4 5" xfId="26739"/>
    <cellStyle name="Note 5 2 4 4 6" xfId="26380"/>
    <cellStyle name="Note 5 2 4 5" xfId="17158"/>
    <cellStyle name="Note 5 2 4 5 2" xfId="22711"/>
    <cellStyle name="Note 5 2 4 5 2 2" xfId="32391"/>
    <cellStyle name="Note 5 2 4 5 3" xfId="20801"/>
    <cellStyle name="Note 5 2 4 5 3 2" xfId="30481"/>
    <cellStyle name="Note 5 2 4 5 4" xfId="19919"/>
    <cellStyle name="Note 5 2 4 5 4 2" xfId="29599"/>
    <cellStyle name="Note 5 2 4 5 5" xfId="26351"/>
    <cellStyle name="Note 5 2 4 6" xfId="21691"/>
    <cellStyle name="Note 5 2 4 6 2" xfId="31371"/>
    <cellStyle name="Note 5 2 4 7" xfId="18924"/>
    <cellStyle name="Note 5 2 4 7 2" xfId="28604"/>
    <cellStyle name="Note 5 2 4 8" xfId="21206"/>
    <cellStyle name="Note 5 2 4 8 2" xfId="30886"/>
    <cellStyle name="Note 5 2 4 9" xfId="25648"/>
    <cellStyle name="Note 5 2 5" xfId="16090"/>
    <cellStyle name="Note 5 2 5 2" xfId="17438"/>
    <cellStyle name="Note 5 2 5 2 2" xfId="22998"/>
    <cellStyle name="Note 5 2 5 2 2 2" xfId="32678"/>
    <cellStyle name="Note 5 2 5 2 3" xfId="19362"/>
    <cellStyle name="Note 5 2 5 2 3 2" xfId="29042"/>
    <cellStyle name="Note 5 2 5 2 4" xfId="24815"/>
    <cellStyle name="Note 5 2 5 2 4 2" xfId="34495"/>
    <cellStyle name="Note 5 2 5 2 5" xfId="26920"/>
    <cellStyle name="Note 5 2 5 2 6" xfId="25260"/>
    <cellStyle name="Note 5 2 5 3" xfId="18119"/>
    <cellStyle name="Note 5 2 5 3 2" xfId="23679"/>
    <cellStyle name="Note 5 2 5 3 2 2" xfId="33359"/>
    <cellStyle name="Note 5 2 5 3 3" xfId="24071"/>
    <cellStyle name="Note 5 2 5 3 3 2" xfId="33751"/>
    <cellStyle name="Note 5 2 5 3 4" xfId="21579"/>
    <cellStyle name="Note 5 2 5 3 4 2" xfId="31259"/>
    <cellStyle name="Note 5 2 5 3 5" xfId="27803"/>
    <cellStyle name="Note 5 2 5 4" xfId="22174"/>
    <cellStyle name="Note 5 2 5 4 2" xfId="31854"/>
    <cellStyle name="Note 5 2 5 5" xfId="20855"/>
    <cellStyle name="Note 5 2 5 5 2" xfId="30535"/>
    <cellStyle name="Note 5 2 5 6" xfId="20905"/>
    <cellStyle name="Note 5 2 5 6 2" xfId="30585"/>
    <cellStyle name="Note 5 2 5 7" xfId="25822"/>
    <cellStyle name="Note 5 2 6" xfId="16434"/>
    <cellStyle name="Note 5 2 6 2" xfId="16948"/>
    <cellStyle name="Note 5 2 6 2 2" xfId="22501"/>
    <cellStyle name="Note 5 2 6 2 2 2" xfId="32181"/>
    <cellStyle name="Note 5 2 6 2 3" xfId="21510"/>
    <cellStyle name="Note 5 2 6 2 3 2" xfId="31190"/>
    <cellStyle name="Note 5 2 6 2 4" xfId="19238"/>
    <cellStyle name="Note 5 2 6 2 4 2" xfId="28918"/>
    <cellStyle name="Note 5 2 6 2 5" xfId="26483"/>
    <cellStyle name="Note 5 2 6 2 6" xfId="25983"/>
    <cellStyle name="Note 5 2 6 3" xfId="17883"/>
    <cellStyle name="Note 5 2 6 3 2" xfId="23443"/>
    <cellStyle name="Note 5 2 6 3 2 2" xfId="33123"/>
    <cellStyle name="Note 5 2 6 3 3" xfId="19295"/>
    <cellStyle name="Note 5 2 6 3 3 2" xfId="28975"/>
    <cellStyle name="Note 5 2 6 3 4" xfId="24155"/>
    <cellStyle name="Note 5 2 6 3 4 2" xfId="33835"/>
    <cellStyle name="Note 5 2 6 3 5" xfId="27567"/>
    <cellStyle name="Note 5 2 6 4" xfId="21938"/>
    <cellStyle name="Note 5 2 6 4 2" xfId="31618"/>
    <cellStyle name="Note 5 2 6 5" xfId="21549"/>
    <cellStyle name="Note 5 2 6 5 2" xfId="31229"/>
    <cellStyle name="Note 5 2 6 6" xfId="21179"/>
    <cellStyle name="Note 5 2 6 6 2" xfId="30859"/>
    <cellStyle name="Note 5 2 6 7" xfId="26060"/>
    <cellStyle name="Note 5 2 7" xfId="17199"/>
    <cellStyle name="Note 5 2 7 2" xfId="22752"/>
    <cellStyle name="Note 5 2 7 2 2" xfId="32432"/>
    <cellStyle name="Note 5 2 7 3" xfId="20836"/>
    <cellStyle name="Note 5 2 7 3 2" xfId="30516"/>
    <cellStyle name="Note 5 2 7 4" xfId="20452"/>
    <cellStyle name="Note 5 2 7 4 2" xfId="30132"/>
    <cellStyle name="Note 5 2 7 5" xfId="26716"/>
    <cellStyle name="Note 5 2 7 6" xfId="27188"/>
    <cellStyle name="Note 5 2 8" xfId="17100"/>
    <cellStyle name="Note 5 2 8 2" xfId="22653"/>
    <cellStyle name="Note 5 2 8 2 2" xfId="32333"/>
    <cellStyle name="Note 5 2 8 3" xfId="21383"/>
    <cellStyle name="Note 5 2 8 3 2" xfId="31063"/>
    <cellStyle name="Note 5 2 8 4" xfId="18767"/>
    <cellStyle name="Note 5 2 8 4 2" xfId="28447"/>
    <cellStyle name="Note 5 2 8 5" xfId="26252"/>
    <cellStyle name="Note 5 2 9" xfId="21659"/>
    <cellStyle name="Note 5 2 9 2" xfId="31339"/>
    <cellStyle name="Note 5 3" xfId="16006"/>
    <cellStyle name="Note 5 3 10" xfId="26237"/>
    <cellStyle name="Note 5 3 2" xfId="16278"/>
    <cellStyle name="Note 5 3 2 2" xfId="16749"/>
    <cellStyle name="Note 5 3 2 2 2" xfId="17619"/>
    <cellStyle name="Note 5 3 2 2 2 2" xfId="23179"/>
    <cellStyle name="Note 5 3 2 2 2 2 2" xfId="32859"/>
    <cellStyle name="Note 5 3 2 2 2 3" xfId="20512"/>
    <cellStyle name="Note 5 3 2 2 2 3 2" xfId="30192"/>
    <cellStyle name="Note 5 3 2 2 2 4" xfId="20335"/>
    <cellStyle name="Note 5 3 2 2 2 4 2" xfId="30015"/>
    <cellStyle name="Note 5 3 2 2 2 5" xfId="27101"/>
    <cellStyle name="Note 5 3 2 2 2 6" xfId="27303"/>
    <cellStyle name="Note 5 3 2 2 3" xfId="18300"/>
    <cellStyle name="Note 5 3 2 2 3 2" xfId="23860"/>
    <cellStyle name="Note 5 3 2 2 3 2 2" xfId="33540"/>
    <cellStyle name="Note 5 3 2 2 3 3" xfId="24560"/>
    <cellStyle name="Note 5 3 2 2 3 3 2" xfId="34240"/>
    <cellStyle name="Note 5 3 2 2 3 4" xfId="24839"/>
    <cellStyle name="Note 5 3 2 2 3 4 2" xfId="34519"/>
    <cellStyle name="Note 5 3 2 2 3 5" xfId="27984"/>
    <cellStyle name="Note 5 3 2 2 4" xfId="22355"/>
    <cellStyle name="Note 5 3 2 2 4 2" xfId="32035"/>
    <cellStyle name="Note 5 3 2 2 5" xfId="19834"/>
    <cellStyle name="Note 5 3 2 2 5 2" xfId="29514"/>
    <cellStyle name="Note 5 3 2 2 6" xfId="24782"/>
    <cellStyle name="Note 5 3 2 2 6 2" xfId="34462"/>
    <cellStyle name="Note 5 3 2 2 7" xfId="26245"/>
    <cellStyle name="Note 5 3 2 3" xfId="16615"/>
    <cellStyle name="Note 5 3 2 3 2" xfId="17383"/>
    <cellStyle name="Note 5 3 2 3 2 2" xfId="22943"/>
    <cellStyle name="Note 5 3 2 3 2 2 2" xfId="32623"/>
    <cellStyle name="Note 5 3 2 3 2 3" xfId="20947"/>
    <cellStyle name="Note 5 3 2 3 2 3 2" xfId="30627"/>
    <cellStyle name="Note 5 3 2 3 2 4" xfId="21182"/>
    <cellStyle name="Note 5 3 2 3 2 4 2" xfId="30862"/>
    <cellStyle name="Note 5 3 2 3 2 5" xfId="26865"/>
    <cellStyle name="Note 5 3 2 3 2 6" xfId="25249"/>
    <cellStyle name="Note 5 3 2 3 3" xfId="18064"/>
    <cellStyle name="Note 5 3 2 3 3 2" xfId="23624"/>
    <cellStyle name="Note 5 3 2 3 3 2 2" xfId="33304"/>
    <cellStyle name="Note 5 3 2 3 3 3" xfId="21511"/>
    <cellStyle name="Note 5 3 2 3 3 3 2" xfId="31191"/>
    <cellStyle name="Note 5 3 2 3 3 4" xfId="20966"/>
    <cellStyle name="Note 5 3 2 3 3 4 2" xfId="30646"/>
    <cellStyle name="Note 5 3 2 3 3 5" xfId="27748"/>
    <cellStyle name="Note 5 3 2 3 4" xfId="22119"/>
    <cellStyle name="Note 5 3 2 3 4 2" xfId="31799"/>
    <cellStyle name="Note 5 3 2 3 5" xfId="20989"/>
    <cellStyle name="Note 5 3 2 3 5 2" xfId="30669"/>
    <cellStyle name="Note 5 3 2 3 6" xfId="19774"/>
    <cellStyle name="Note 5 3 2 3 6 2" xfId="29454"/>
    <cellStyle name="Note 5 3 2 3 7" xfId="26135"/>
    <cellStyle name="Note 5 3 2 4" xfId="17268"/>
    <cellStyle name="Note 5 3 2 4 2" xfId="22825"/>
    <cellStyle name="Note 5 3 2 4 2 2" xfId="32505"/>
    <cellStyle name="Note 5 3 2 4 3" xfId="19603"/>
    <cellStyle name="Note 5 3 2 4 3 2" xfId="29283"/>
    <cellStyle name="Note 5 3 2 4 4" xfId="19649"/>
    <cellStyle name="Note 5 3 2 4 4 2" xfId="29329"/>
    <cellStyle name="Note 5 3 2 4 5" xfId="26768"/>
    <cellStyle name="Note 5 3 2 4 6" xfId="26323"/>
    <cellStyle name="Note 5 3 2 5" xfId="17794"/>
    <cellStyle name="Note 5 3 2 5 2" xfId="23354"/>
    <cellStyle name="Note 5 3 2 5 2 2" xfId="33034"/>
    <cellStyle name="Note 5 3 2 5 3" xfId="20598"/>
    <cellStyle name="Note 5 3 2 5 3 2" xfId="30278"/>
    <cellStyle name="Note 5 3 2 5 4" xfId="18983"/>
    <cellStyle name="Note 5 3 2 5 4 2" xfId="28663"/>
    <cellStyle name="Note 5 3 2 5 5" xfId="27478"/>
    <cellStyle name="Note 5 3 2 6" xfId="21849"/>
    <cellStyle name="Note 5 3 2 6 2" xfId="31529"/>
    <cellStyle name="Note 5 3 2 7" xfId="19845"/>
    <cellStyle name="Note 5 3 2 7 2" xfId="29525"/>
    <cellStyle name="Note 5 3 2 8" xfId="19905"/>
    <cellStyle name="Note 5 3 2 8 2" xfId="29585"/>
    <cellStyle name="Note 5 3 2 9" xfId="25587"/>
    <cellStyle name="Note 5 3 3" xfId="16170"/>
    <cellStyle name="Note 5 3 3 2" xfId="17511"/>
    <cellStyle name="Note 5 3 3 2 2" xfId="23071"/>
    <cellStyle name="Note 5 3 3 2 2 2" xfId="32751"/>
    <cellStyle name="Note 5 3 3 2 3" xfId="19188"/>
    <cellStyle name="Note 5 3 3 2 3 2" xfId="28868"/>
    <cellStyle name="Note 5 3 3 2 4" xfId="20829"/>
    <cellStyle name="Note 5 3 3 2 4 2" xfId="30509"/>
    <cellStyle name="Note 5 3 3 2 5" xfId="26993"/>
    <cellStyle name="Note 5 3 3 2 6" xfId="25219"/>
    <cellStyle name="Note 5 3 3 3" xfId="18192"/>
    <cellStyle name="Note 5 3 3 3 2" xfId="23752"/>
    <cellStyle name="Note 5 3 3 3 2 2" xfId="33432"/>
    <cellStyle name="Note 5 3 3 3 3" xfId="24552"/>
    <cellStyle name="Note 5 3 3 3 3 2" xfId="34232"/>
    <cellStyle name="Note 5 3 3 3 4" xfId="18672"/>
    <cellStyle name="Note 5 3 3 3 4 2" xfId="28352"/>
    <cellStyle name="Note 5 3 3 3 5" xfId="27876"/>
    <cellStyle name="Note 5 3 3 4" xfId="22247"/>
    <cellStyle name="Note 5 3 3 4 2" xfId="31927"/>
    <cellStyle name="Note 5 3 3 5" xfId="24312"/>
    <cellStyle name="Note 5 3 3 5 2" xfId="33992"/>
    <cellStyle name="Note 5 3 3 6" xfId="19195"/>
    <cellStyle name="Note 5 3 3 6 2" xfId="28875"/>
    <cellStyle name="Note 5 3 3 7" xfId="25713"/>
    <cellStyle name="Note 5 3 4" xfId="16507"/>
    <cellStyle name="Note 5 3 4 2" xfId="16884"/>
    <cellStyle name="Note 5 3 4 2 2" xfId="22437"/>
    <cellStyle name="Note 5 3 4 2 2 2" xfId="32117"/>
    <cellStyle name="Note 5 3 4 2 3" xfId="20952"/>
    <cellStyle name="Note 5 3 4 2 3 2" xfId="30632"/>
    <cellStyle name="Note 5 3 4 2 4" xfId="18348"/>
    <cellStyle name="Note 5 3 4 2 4 2" xfId="28028"/>
    <cellStyle name="Note 5 3 4 2 5" xfId="26419"/>
    <cellStyle name="Note 5 3 4 2 6" xfId="25996"/>
    <cellStyle name="Note 5 3 4 3" xfId="17956"/>
    <cellStyle name="Note 5 3 4 3 2" xfId="23516"/>
    <cellStyle name="Note 5 3 4 3 2 2" xfId="33196"/>
    <cellStyle name="Note 5 3 4 3 3" xfId="20832"/>
    <cellStyle name="Note 5 3 4 3 3 2" xfId="30512"/>
    <cellStyle name="Note 5 3 4 3 4" xfId="24663"/>
    <cellStyle name="Note 5 3 4 3 4 2" xfId="34343"/>
    <cellStyle name="Note 5 3 4 3 5" xfId="27640"/>
    <cellStyle name="Note 5 3 4 4" xfId="22011"/>
    <cellStyle name="Note 5 3 4 4 2" xfId="31691"/>
    <cellStyle name="Note 5 3 4 5" xfId="21380"/>
    <cellStyle name="Note 5 3 4 5 2" xfId="31060"/>
    <cellStyle name="Note 5 3 4 6" xfId="19414"/>
    <cellStyle name="Note 5 3 4 6 2" xfId="29094"/>
    <cellStyle name="Note 5 3 4 7" xfId="25709"/>
    <cellStyle name="Note 5 3 5" xfId="17132"/>
    <cellStyle name="Note 5 3 5 2" xfId="22685"/>
    <cellStyle name="Note 5 3 5 2 2" xfId="32365"/>
    <cellStyle name="Note 5 3 5 3" xfId="19391"/>
    <cellStyle name="Note 5 3 5 3 2" xfId="29071"/>
    <cellStyle name="Note 5 3 5 4" xfId="19271"/>
    <cellStyle name="Note 5 3 5 4 2" xfId="28951"/>
    <cellStyle name="Note 5 3 5 5" xfId="26658"/>
    <cellStyle name="Note 5 3 5 6" xfId="26296"/>
    <cellStyle name="Note 5 3 6" xfId="17686"/>
    <cellStyle name="Note 5 3 6 2" xfId="23246"/>
    <cellStyle name="Note 5 3 6 2 2" xfId="32926"/>
    <cellStyle name="Note 5 3 6 3" xfId="20721"/>
    <cellStyle name="Note 5 3 6 3 2" xfId="30401"/>
    <cellStyle name="Note 5 3 6 4" xfId="19736"/>
    <cellStyle name="Note 5 3 6 4 2" xfId="29416"/>
    <cellStyle name="Note 5 3 6 5" xfId="27370"/>
    <cellStyle name="Note 5 3 7" xfId="21737"/>
    <cellStyle name="Note 5 3 7 2" xfId="31417"/>
    <cellStyle name="Note 5 3 8" xfId="19313"/>
    <cellStyle name="Note 5 3 8 2" xfId="28993"/>
    <cellStyle name="Note 5 3 9" xfId="18967"/>
    <cellStyle name="Note 5 3 9 2" xfId="28647"/>
    <cellStyle name="Note 5 4" xfId="16201"/>
    <cellStyle name="Note 5 4 2" xfId="16702"/>
    <cellStyle name="Note 5 4 2 2" xfId="17542"/>
    <cellStyle name="Note 5 4 2 2 2" xfId="23102"/>
    <cellStyle name="Note 5 4 2 2 2 2" xfId="32782"/>
    <cellStyle name="Note 5 4 2 2 3" xfId="20287"/>
    <cellStyle name="Note 5 4 2 2 3 2" xfId="29967"/>
    <cellStyle name="Note 5 4 2 2 4" xfId="18884"/>
    <cellStyle name="Note 5 4 2 2 4 2" xfId="28564"/>
    <cellStyle name="Note 5 4 2 2 5" xfId="27024"/>
    <cellStyle name="Note 5 4 2 2 6" xfId="27226"/>
    <cellStyle name="Note 5 4 2 3" xfId="18223"/>
    <cellStyle name="Note 5 4 2 3 2" xfId="23783"/>
    <cellStyle name="Note 5 4 2 3 2 2" xfId="33463"/>
    <cellStyle name="Note 5 4 2 3 3" xfId="23921"/>
    <cellStyle name="Note 5 4 2 3 3 2" xfId="33601"/>
    <cellStyle name="Note 5 4 2 3 4" xfId="24961"/>
    <cellStyle name="Note 5 4 2 3 4 2" xfId="34641"/>
    <cellStyle name="Note 5 4 2 3 5" xfId="27907"/>
    <cellStyle name="Note 5 4 2 4" xfId="22278"/>
    <cellStyle name="Note 5 4 2 4 2" xfId="31958"/>
    <cellStyle name="Note 5 4 2 5" xfId="19530"/>
    <cellStyle name="Note 5 4 2 5 2" xfId="29210"/>
    <cellStyle name="Note 5 4 2 6" xfId="19479"/>
    <cellStyle name="Note 5 4 2 6 2" xfId="29159"/>
    <cellStyle name="Note 5 4 2 7" xfId="25608"/>
    <cellStyle name="Note 5 4 3" xfId="16538"/>
    <cellStyle name="Note 5 4 3 2" xfId="16936"/>
    <cellStyle name="Note 5 4 3 2 2" xfId="22489"/>
    <cellStyle name="Note 5 4 3 2 2 2" xfId="32169"/>
    <cellStyle name="Note 5 4 3 2 3" xfId="21231"/>
    <cellStyle name="Note 5 4 3 2 3 2" xfId="30911"/>
    <cellStyle name="Note 5 4 3 2 4" xfId="18488"/>
    <cellStyle name="Note 5 4 3 2 4 2" xfId="28168"/>
    <cellStyle name="Note 5 4 3 2 5" xfId="26471"/>
    <cellStyle name="Note 5 4 3 2 6" xfId="25776"/>
    <cellStyle name="Note 5 4 3 3" xfId="17987"/>
    <cellStyle name="Note 5 4 3 3 2" xfId="23547"/>
    <cellStyle name="Note 5 4 3 3 2 2" xfId="33227"/>
    <cellStyle name="Note 5 4 3 3 3" xfId="18490"/>
    <cellStyle name="Note 5 4 3 3 3 2" xfId="28170"/>
    <cellStyle name="Note 5 4 3 3 4" xfId="19056"/>
    <cellStyle name="Note 5 4 3 3 4 2" xfId="28736"/>
    <cellStyle name="Note 5 4 3 3 5" xfId="27671"/>
    <cellStyle name="Note 5 4 3 4" xfId="22042"/>
    <cellStyle name="Note 5 4 3 4 2" xfId="31722"/>
    <cellStyle name="Note 5 4 3 5" xfId="24410"/>
    <cellStyle name="Note 5 4 3 5 2" xfId="34090"/>
    <cellStyle name="Note 5 4 3 6" xfId="18633"/>
    <cellStyle name="Note 5 4 3 6 2" xfId="28313"/>
    <cellStyle name="Note 5 4 3 7" xfId="25629"/>
    <cellStyle name="Note 5 4 4" xfId="17057"/>
    <cellStyle name="Note 5 4 4 2" xfId="22610"/>
    <cellStyle name="Note 5 4 4 2 2" xfId="32290"/>
    <cellStyle name="Note 5 4 4 3" xfId="18982"/>
    <cellStyle name="Note 5 4 4 3 2" xfId="28662"/>
    <cellStyle name="Note 5 4 4 4" xfId="19008"/>
    <cellStyle name="Note 5 4 4 4 2" xfId="28688"/>
    <cellStyle name="Note 5 4 4 5" xfId="26591"/>
    <cellStyle name="Note 5 4 4 6" xfId="25156"/>
    <cellStyle name="Note 5 4 5" xfId="17717"/>
    <cellStyle name="Note 5 4 5 2" xfId="23277"/>
    <cellStyle name="Note 5 4 5 2 2" xfId="32957"/>
    <cellStyle name="Note 5 4 5 3" xfId="23926"/>
    <cellStyle name="Note 5 4 5 3 2" xfId="33606"/>
    <cellStyle name="Note 5 4 5 4" xfId="19908"/>
    <cellStyle name="Note 5 4 5 4 2" xfId="29588"/>
    <cellStyle name="Note 5 4 5 5" xfId="27401"/>
    <cellStyle name="Note 5 4 6" xfId="21768"/>
    <cellStyle name="Note 5 4 6 2" xfId="31448"/>
    <cellStyle name="Note 5 4 7" xfId="24065"/>
    <cellStyle name="Note 5 4 7 2" xfId="33745"/>
    <cellStyle name="Note 5 4 8" xfId="19872"/>
    <cellStyle name="Note 5 4 8 2" xfId="29552"/>
    <cellStyle name="Note 5 4 9" xfId="25583"/>
    <cellStyle name="Note 5 5" xfId="16400"/>
    <cellStyle name="Note 5 5 2" xfId="16913"/>
    <cellStyle name="Note 5 5 2 2" xfId="22466"/>
    <cellStyle name="Note 5 5 2 2 2" xfId="32146"/>
    <cellStyle name="Note 5 5 2 3" xfId="19393"/>
    <cellStyle name="Note 5 5 2 3 2" xfId="29073"/>
    <cellStyle name="Note 5 5 2 4" xfId="19585"/>
    <cellStyle name="Note 5 5 2 4 2" xfId="29265"/>
    <cellStyle name="Note 5 5 2 5" xfId="26448"/>
    <cellStyle name="Note 5 5 2 6" xfId="25513"/>
    <cellStyle name="Note 5 5 3" xfId="17849"/>
    <cellStyle name="Note 5 5 3 2" xfId="23409"/>
    <cellStyle name="Note 5 5 3 2 2" xfId="33089"/>
    <cellStyle name="Note 5 5 3 3" xfId="21349"/>
    <cellStyle name="Note 5 5 3 3 2" xfId="31029"/>
    <cellStyle name="Note 5 5 3 4" xfId="20715"/>
    <cellStyle name="Note 5 5 3 4 2" xfId="30395"/>
    <cellStyle name="Note 5 5 3 5" xfId="27533"/>
    <cellStyle name="Note 5 5 4" xfId="21904"/>
    <cellStyle name="Note 5 5 4 2" xfId="31584"/>
    <cellStyle name="Note 5 5 5" xfId="19182"/>
    <cellStyle name="Note 5 5 5 2" xfId="28862"/>
    <cellStyle name="Note 5 5 6" xfId="21205"/>
    <cellStyle name="Note 5 5 6 2" xfId="30885"/>
    <cellStyle name="Note 5 5 7" xfId="25188"/>
    <cellStyle name="Note 5 6" xfId="20058"/>
    <cellStyle name="Note 5 6 2" xfId="29738"/>
    <cellStyle name="Note 6" xfId="1310"/>
    <cellStyle name="Note 6 2" xfId="15968"/>
    <cellStyle name="Note 6 2 10" xfId="21166"/>
    <cellStyle name="Note 6 2 10 2" xfId="30846"/>
    <cellStyle name="Note 6 2 11" xfId="19599"/>
    <cellStyle name="Note 6 2 11 2" xfId="29279"/>
    <cellStyle name="Note 6 2 12" xfId="25438"/>
    <cellStyle name="Note 6 2 2" xfId="16060"/>
    <cellStyle name="Note 6 2 2 10" xfId="25660"/>
    <cellStyle name="Note 6 2 2 2" xfId="16306"/>
    <cellStyle name="Note 6 2 2 2 2" xfId="16777"/>
    <cellStyle name="Note 6 2 2 2 2 2" xfId="17647"/>
    <cellStyle name="Note 6 2 2 2 2 2 2" xfId="23207"/>
    <cellStyle name="Note 6 2 2 2 2 2 2 2" xfId="32887"/>
    <cellStyle name="Note 6 2 2 2 2 2 3" xfId="19608"/>
    <cellStyle name="Note 6 2 2 2 2 2 3 2" xfId="29288"/>
    <cellStyle name="Note 6 2 2 2 2 2 4" xfId="20321"/>
    <cellStyle name="Note 6 2 2 2 2 2 4 2" xfId="30001"/>
    <cellStyle name="Note 6 2 2 2 2 2 5" xfId="27129"/>
    <cellStyle name="Note 6 2 2 2 2 2 6" xfId="27331"/>
    <cellStyle name="Note 6 2 2 2 2 3" xfId="18328"/>
    <cellStyle name="Note 6 2 2 2 2 3 2" xfId="23888"/>
    <cellStyle name="Note 6 2 2 2 2 3 2 2" xfId="33568"/>
    <cellStyle name="Note 6 2 2 2 2 3 3" xfId="24588"/>
    <cellStyle name="Note 6 2 2 2 2 3 3 2" xfId="34268"/>
    <cellStyle name="Note 6 2 2 2 2 3 4" xfId="24820"/>
    <cellStyle name="Note 6 2 2 2 2 3 4 2" xfId="34500"/>
    <cellStyle name="Note 6 2 2 2 2 3 5" xfId="28012"/>
    <cellStyle name="Note 6 2 2 2 2 4" xfId="22383"/>
    <cellStyle name="Note 6 2 2 2 2 4 2" xfId="32063"/>
    <cellStyle name="Note 6 2 2 2 2 5" xfId="21485"/>
    <cellStyle name="Note 6 2 2 2 2 5 2" xfId="31165"/>
    <cellStyle name="Note 6 2 2 2 2 6" xfId="20872"/>
    <cellStyle name="Note 6 2 2 2 2 6 2" xfId="30552"/>
    <cellStyle name="Note 6 2 2 2 2 7" xfId="25505"/>
    <cellStyle name="Note 6 2 2 2 3" xfId="16643"/>
    <cellStyle name="Note 6 2 2 2 3 2" xfId="17411"/>
    <cellStyle name="Note 6 2 2 2 3 2 2" xfId="22971"/>
    <cellStyle name="Note 6 2 2 2 3 2 2 2" xfId="32651"/>
    <cellStyle name="Note 6 2 2 2 3 2 3" xfId="18391"/>
    <cellStyle name="Note 6 2 2 2 3 2 3 2" xfId="28071"/>
    <cellStyle name="Note 6 2 2 2 3 2 4" xfId="21192"/>
    <cellStyle name="Note 6 2 2 2 3 2 4 2" xfId="30872"/>
    <cellStyle name="Note 6 2 2 2 3 2 5" xfId="26893"/>
    <cellStyle name="Note 6 2 2 2 3 2 6" xfId="25218"/>
    <cellStyle name="Note 6 2 2 2 3 3" xfId="18092"/>
    <cellStyle name="Note 6 2 2 2 3 3 2" xfId="23652"/>
    <cellStyle name="Note 6 2 2 2 3 3 2 2" xfId="33332"/>
    <cellStyle name="Note 6 2 2 2 3 3 3" xfId="21244"/>
    <cellStyle name="Note 6 2 2 2 3 3 3 2" xfId="30924"/>
    <cellStyle name="Note 6 2 2 2 3 3 4" xfId="18664"/>
    <cellStyle name="Note 6 2 2 2 3 3 4 2" xfId="28344"/>
    <cellStyle name="Note 6 2 2 2 3 3 5" xfId="27776"/>
    <cellStyle name="Note 6 2 2 2 3 4" xfId="22147"/>
    <cellStyle name="Note 6 2 2 2 3 4 2" xfId="31827"/>
    <cellStyle name="Note 6 2 2 2 3 5" xfId="19826"/>
    <cellStyle name="Note 6 2 2 2 3 5 2" xfId="29506"/>
    <cellStyle name="Note 6 2 2 2 3 6" xfId="18988"/>
    <cellStyle name="Note 6 2 2 2 3 6 2" xfId="28668"/>
    <cellStyle name="Note 6 2 2 2 3 7" xfId="26027"/>
    <cellStyle name="Note 6 2 2 2 4" xfId="16870"/>
    <cellStyle name="Note 6 2 2 2 4 2" xfId="22423"/>
    <cellStyle name="Note 6 2 2 2 4 2 2" xfId="32103"/>
    <cellStyle name="Note 6 2 2 2 4 3" xfId="20911"/>
    <cellStyle name="Note 6 2 2 2 4 3 2" xfId="30591"/>
    <cellStyle name="Note 6 2 2 2 4 4" xfId="21567"/>
    <cellStyle name="Note 6 2 2 2 4 4 2" xfId="31247"/>
    <cellStyle name="Note 6 2 2 2 4 5" xfId="26405"/>
    <cellStyle name="Note 6 2 2 2 4 6" xfId="25875"/>
    <cellStyle name="Note 6 2 2 2 5" xfId="17822"/>
    <cellStyle name="Note 6 2 2 2 5 2" xfId="23382"/>
    <cellStyle name="Note 6 2 2 2 5 2 2" xfId="33062"/>
    <cellStyle name="Note 6 2 2 2 5 3" xfId="18491"/>
    <cellStyle name="Note 6 2 2 2 5 3 2" xfId="28171"/>
    <cellStyle name="Note 6 2 2 2 5 4" xfId="19832"/>
    <cellStyle name="Note 6 2 2 2 5 4 2" xfId="29512"/>
    <cellStyle name="Note 6 2 2 2 5 5" xfId="27506"/>
    <cellStyle name="Note 6 2 2 2 6" xfId="21877"/>
    <cellStyle name="Note 6 2 2 2 6 2" xfId="31557"/>
    <cellStyle name="Note 6 2 2 2 7" xfId="18827"/>
    <cellStyle name="Note 6 2 2 2 7 2" xfId="28507"/>
    <cellStyle name="Note 6 2 2 2 8" xfId="18459"/>
    <cellStyle name="Note 6 2 2 2 8 2" xfId="28139"/>
    <cellStyle name="Note 6 2 2 2 9" xfId="25990"/>
    <cellStyle name="Note 6 2 2 3" xfId="16249"/>
    <cellStyle name="Note 6 2 2 3 2" xfId="17590"/>
    <cellStyle name="Note 6 2 2 3 2 2" xfId="23150"/>
    <cellStyle name="Note 6 2 2 3 2 2 2" xfId="32830"/>
    <cellStyle name="Note 6 2 2 3 2 3" xfId="20657"/>
    <cellStyle name="Note 6 2 2 3 2 3 2" xfId="30337"/>
    <cellStyle name="Note 6 2 2 3 2 4" xfId="20896"/>
    <cellStyle name="Note 6 2 2 3 2 4 2" xfId="30576"/>
    <cellStyle name="Note 6 2 2 3 2 5" xfId="27072"/>
    <cellStyle name="Note 6 2 2 3 2 6" xfId="27274"/>
    <cellStyle name="Note 6 2 2 3 3" xfId="18271"/>
    <cellStyle name="Note 6 2 2 3 3 2" xfId="23831"/>
    <cellStyle name="Note 6 2 2 3 3 2 2" xfId="33511"/>
    <cellStyle name="Note 6 2 2 3 3 3" xfId="20861"/>
    <cellStyle name="Note 6 2 2 3 3 3 2" xfId="30541"/>
    <cellStyle name="Note 6 2 2 3 3 4" xfId="24821"/>
    <cellStyle name="Note 6 2 2 3 3 4 2" xfId="34501"/>
    <cellStyle name="Note 6 2 2 3 3 5" xfId="27955"/>
    <cellStyle name="Note 6 2 2 3 4" xfId="22326"/>
    <cellStyle name="Note 6 2 2 3 4 2" xfId="32006"/>
    <cellStyle name="Note 6 2 2 3 5" xfId="23999"/>
    <cellStyle name="Note 6 2 2 3 5 2" xfId="33679"/>
    <cellStyle name="Note 6 2 2 3 6" xfId="21222"/>
    <cellStyle name="Note 6 2 2 3 6 2" xfId="30902"/>
    <cellStyle name="Note 6 2 2 3 7" xfId="25581"/>
    <cellStyle name="Note 6 2 2 4" xfId="16586"/>
    <cellStyle name="Note 6 2 2 4 2" xfId="17354"/>
    <cellStyle name="Note 6 2 2 4 2 2" xfId="22914"/>
    <cellStyle name="Note 6 2 2 4 2 2 2" xfId="32594"/>
    <cellStyle name="Note 6 2 2 4 2 3" xfId="18407"/>
    <cellStyle name="Note 6 2 2 4 2 3 2" xfId="28087"/>
    <cellStyle name="Note 6 2 2 4 2 4" xfId="19666"/>
    <cellStyle name="Note 6 2 2 4 2 4 2" xfId="29346"/>
    <cellStyle name="Note 6 2 2 4 2 5" xfId="26836"/>
    <cellStyle name="Note 6 2 2 4 2 6" xfId="25106"/>
    <cellStyle name="Note 6 2 2 4 3" xfId="18035"/>
    <cellStyle name="Note 6 2 2 4 3 2" xfId="23595"/>
    <cellStyle name="Note 6 2 2 4 3 2 2" xfId="33275"/>
    <cellStyle name="Note 6 2 2 4 3 3" xfId="18772"/>
    <cellStyle name="Note 6 2 2 4 3 3 2" xfId="28452"/>
    <cellStyle name="Note 6 2 2 4 3 4" xfId="18990"/>
    <cellStyle name="Note 6 2 2 4 3 4 2" xfId="28670"/>
    <cellStyle name="Note 6 2 2 4 3 5" xfId="27719"/>
    <cellStyle name="Note 6 2 2 4 4" xfId="22090"/>
    <cellStyle name="Note 6 2 2 4 4 2" xfId="31770"/>
    <cellStyle name="Note 6 2 2 4 5" xfId="18430"/>
    <cellStyle name="Note 6 2 2 4 5 2" xfId="28110"/>
    <cellStyle name="Note 6 2 2 4 6" xfId="19693"/>
    <cellStyle name="Note 6 2 2 4 6 2" xfId="29373"/>
    <cellStyle name="Note 6 2 2 4 7" xfId="25479"/>
    <cellStyle name="Note 6 2 2 5" xfId="17290"/>
    <cellStyle name="Note 6 2 2 5 2" xfId="22850"/>
    <cellStyle name="Note 6 2 2 5 2 2" xfId="32530"/>
    <cellStyle name="Note 6 2 2 5 3" xfId="20643"/>
    <cellStyle name="Note 6 2 2 5 3 2" xfId="30323"/>
    <cellStyle name="Note 6 2 2 5 4" xfId="24540"/>
    <cellStyle name="Note 6 2 2 5 4 2" xfId="34220"/>
    <cellStyle name="Note 6 2 2 5 5" xfId="26783"/>
    <cellStyle name="Note 6 2 2 5 6" xfId="26299"/>
    <cellStyle name="Note 6 2 2 6" xfId="17765"/>
    <cellStyle name="Note 6 2 2 6 2" xfId="23325"/>
    <cellStyle name="Note 6 2 2 6 2 2" xfId="33005"/>
    <cellStyle name="Note 6 2 2 6 3" xfId="20240"/>
    <cellStyle name="Note 6 2 2 6 3 2" xfId="29920"/>
    <cellStyle name="Note 6 2 2 6 4" xfId="19339"/>
    <cellStyle name="Note 6 2 2 6 4 2" xfId="29019"/>
    <cellStyle name="Note 6 2 2 6 5" xfId="27449"/>
    <cellStyle name="Note 6 2 2 7" xfId="21818"/>
    <cellStyle name="Note 6 2 2 7 2" xfId="31498"/>
    <cellStyle name="Note 6 2 2 8" xfId="21362"/>
    <cellStyle name="Note 6 2 2 8 2" xfId="31042"/>
    <cellStyle name="Note 6 2 2 9" xfId="24950"/>
    <cellStyle name="Note 6 2 2 9 2" xfId="34630"/>
    <cellStyle name="Note 6 2 3" xfId="16212"/>
    <cellStyle name="Note 6 2 3 2" xfId="16711"/>
    <cellStyle name="Note 6 2 3 2 2" xfId="17553"/>
    <cellStyle name="Note 6 2 3 2 2 2" xfId="23113"/>
    <cellStyle name="Note 6 2 3 2 2 2 2" xfId="32793"/>
    <cellStyle name="Note 6 2 3 2 2 3" xfId="19838"/>
    <cellStyle name="Note 6 2 3 2 2 3 2" xfId="29518"/>
    <cellStyle name="Note 6 2 3 2 2 4" xfId="19280"/>
    <cellStyle name="Note 6 2 3 2 2 4 2" xfId="28960"/>
    <cellStyle name="Note 6 2 3 2 2 5" xfId="27035"/>
    <cellStyle name="Note 6 2 3 2 2 6" xfId="27237"/>
    <cellStyle name="Note 6 2 3 2 3" xfId="18234"/>
    <cellStyle name="Note 6 2 3 2 3 2" xfId="23794"/>
    <cellStyle name="Note 6 2 3 2 3 2 2" xfId="33474"/>
    <cellStyle name="Note 6 2 3 2 3 3" xfId="24508"/>
    <cellStyle name="Note 6 2 3 2 3 3 2" xfId="34188"/>
    <cellStyle name="Note 6 2 3 2 3 4" xfId="21400"/>
    <cellStyle name="Note 6 2 3 2 3 4 2" xfId="31080"/>
    <cellStyle name="Note 6 2 3 2 3 5" xfId="27918"/>
    <cellStyle name="Note 6 2 3 2 4" xfId="22289"/>
    <cellStyle name="Note 6 2 3 2 4 2" xfId="31969"/>
    <cellStyle name="Note 6 2 3 2 5" xfId="18594"/>
    <cellStyle name="Note 6 2 3 2 5 2" xfId="28274"/>
    <cellStyle name="Note 6 2 3 2 6" xfId="20205"/>
    <cellStyle name="Note 6 2 3 2 6 2" xfId="29885"/>
    <cellStyle name="Note 6 2 3 2 7" xfId="25741"/>
    <cellStyle name="Note 6 2 3 3" xfId="16549"/>
    <cellStyle name="Note 6 2 3 3 2" xfId="16855"/>
    <cellStyle name="Note 6 2 3 3 2 2" xfId="22408"/>
    <cellStyle name="Note 6 2 3 3 2 2 2" xfId="32088"/>
    <cellStyle name="Note 6 2 3 3 2 3" xfId="19327"/>
    <cellStyle name="Note 6 2 3 3 2 3 2" xfId="29007"/>
    <cellStyle name="Note 6 2 3 3 2 4" xfId="21594"/>
    <cellStyle name="Note 6 2 3 3 2 4 2" xfId="31274"/>
    <cellStyle name="Note 6 2 3 3 2 5" xfId="26390"/>
    <cellStyle name="Note 6 2 3 3 2 6" xfId="25846"/>
    <cellStyle name="Note 6 2 3 3 3" xfId="17998"/>
    <cellStyle name="Note 6 2 3 3 3 2" xfId="23558"/>
    <cellStyle name="Note 6 2 3 3 3 2 2" xfId="33238"/>
    <cellStyle name="Note 6 2 3 3 3 3" xfId="20110"/>
    <cellStyle name="Note 6 2 3 3 3 3 2" xfId="29790"/>
    <cellStyle name="Note 6 2 3 3 3 4" xfId="24945"/>
    <cellStyle name="Note 6 2 3 3 3 4 2" xfId="34625"/>
    <cellStyle name="Note 6 2 3 3 3 5" xfId="27682"/>
    <cellStyle name="Note 6 2 3 3 4" xfId="22053"/>
    <cellStyle name="Note 6 2 3 3 4 2" xfId="31733"/>
    <cellStyle name="Note 6 2 3 3 5" xfId="20951"/>
    <cellStyle name="Note 6 2 3 3 5 2" xfId="30631"/>
    <cellStyle name="Note 6 2 3 3 6" xfId="24909"/>
    <cellStyle name="Note 6 2 3 3 6 2" xfId="34589"/>
    <cellStyle name="Note 6 2 3 3 7" xfId="26290"/>
    <cellStyle name="Note 6 2 3 4" xfId="17106"/>
    <cellStyle name="Note 6 2 3 4 2" xfId="22659"/>
    <cellStyle name="Note 6 2 3 4 2 2" xfId="32339"/>
    <cellStyle name="Note 6 2 3 4 3" xfId="18523"/>
    <cellStyle name="Note 6 2 3 4 3 2" xfId="28203"/>
    <cellStyle name="Note 6 2 3 4 4" xfId="21068"/>
    <cellStyle name="Note 6 2 3 4 4 2" xfId="30748"/>
    <cellStyle name="Note 6 2 3 4 5" xfId="26632"/>
    <cellStyle name="Note 6 2 3 4 6" xfId="25324"/>
    <cellStyle name="Note 6 2 3 5" xfId="17728"/>
    <cellStyle name="Note 6 2 3 5 2" xfId="23288"/>
    <cellStyle name="Note 6 2 3 5 2 2" xfId="32968"/>
    <cellStyle name="Note 6 2 3 5 3" xfId="21405"/>
    <cellStyle name="Note 6 2 3 5 3 2" xfId="31085"/>
    <cellStyle name="Note 6 2 3 5 4" xfId="18489"/>
    <cellStyle name="Note 6 2 3 5 4 2" xfId="28169"/>
    <cellStyle name="Note 6 2 3 5 5" xfId="27412"/>
    <cellStyle name="Note 6 2 3 6" xfId="21779"/>
    <cellStyle name="Note 6 2 3 6 2" xfId="31459"/>
    <cellStyle name="Note 6 2 3 7" xfId="23976"/>
    <cellStyle name="Note 6 2 3 7 2" xfId="33656"/>
    <cellStyle name="Note 6 2 3 8" xfId="19396"/>
    <cellStyle name="Note 6 2 3 8 2" xfId="29076"/>
    <cellStyle name="Note 6 2 3 9" xfId="26288"/>
    <cellStyle name="Note 6 2 4" xfId="16118"/>
    <cellStyle name="Note 6 2 4 2" xfId="16664"/>
    <cellStyle name="Note 6 2 4 2 2" xfId="17466"/>
    <cellStyle name="Note 6 2 4 2 2 2" xfId="23026"/>
    <cellStyle name="Note 6 2 4 2 2 2 2" xfId="32706"/>
    <cellStyle name="Note 6 2 4 2 2 3" xfId="24078"/>
    <cellStyle name="Note 6 2 4 2 2 3 2" xfId="33758"/>
    <cellStyle name="Note 6 2 4 2 2 4" xfId="19862"/>
    <cellStyle name="Note 6 2 4 2 2 4 2" xfId="29542"/>
    <cellStyle name="Note 6 2 4 2 2 5" xfId="26948"/>
    <cellStyle name="Note 6 2 4 2 2 6" xfId="25224"/>
    <cellStyle name="Note 6 2 4 2 3" xfId="18147"/>
    <cellStyle name="Note 6 2 4 2 3 2" xfId="23707"/>
    <cellStyle name="Note 6 2 4 2 3 2 2" xfId="33387"/>
    <cellStyle name="Note 6 2 4 2 3 3" xfId="23896"/>
    <cellStyle name="Note 6 2 4 2 3 3 2" xfId="33576"/>
    <cellStyle name="Note 6 2 4 2 3 4" xfId="24733"/>
    <cellStyle name="Note 6 2 4 2 3 4 2" xfId="34413"/>
    <cellStyle name="Note 6 2 4 2 3 5" xfId="27831"/>
    <cellStyle name="Note 6 2 4 2 4" xfId="22202"/>
    <cellStyle name="Note 6 2 4 2 4 2" xfId="31882"/>
    <cellStyle name="Note 6 2 4 2 5" xfId="20341"/>
    <cellStyle name="Note 6 2 4 2 5 2" xfId="30021"/>
    <cellStyle name="Note 6 2 4 2 6" xfId="18485"/>
    <cellStyle name="Note 6 2 4 2 6 2" xfId="28165"/>
    <cellStyle name="Note 6 2 4 2 7" xfId="25439"/>
    <cellStyle name="Note 6 2 4 3" xfId="16462"/>
    <cellStyle name="Note 6 2 4 3 2" xfId="16894"/>
    <cellStyle name="Note 6 2 4 3 2 2" xfId="22447"/>
    <cellStyle name="Note 6 2 4 3 2 2 2" xfId="32127"/>
    <cellStyle name="Note 6 2 4 3 2 3" xfId="18570"/>
    <cellStyle name="Note 6 2 4 3 2 3 2" xfId="28250"/>
    <cellStyle name="Note 6 2 4 3 2 4" xfId="19720"/>
    <cellStyle name="Note 6 2 4 3 2 4 2" xfId="29400"/>
    <cellStyle name="Note 6 2 4 3 2 5" xfId="26429"/>
    <cellStyle name="Note 6 2 4 3 2 6" xfId="25835"/>
    <cellStyle name="Note 6 2 4 3 3" xfId="17911"/>
    <cellStyle name="Note 6 2 4 3 3 2" xfId="23471"/>
    <cellStyle name="Note 6 2 4 3 3 2 2" xfId="33151"/>
    <cellStyle name="Note 6 2 4 3 3 3" xfId="24076"/>
    <cellStyle name="Note 6 2 4 3 3 3 2" xfId="33756"/>
    <cellStyle name="Note 6 2 4 3 3 4" xfId="23978"/>
    <cellStyle name="Note 6 2 4 3 3 4 2" xfId="33658"/>
    <cellStyle name="Note 6 2 4 3 3 5" xfId="27595"/>
    <cellStyle name="Note 6 2 4 3 4" xfId="21966"/>
    <cellStyle name="Note 6 2 4 3 4 2" xfId="31646"/>
    <cellStyle name="Note 6 2 4 3 5" xfId="21054"/>
    <cellStyle name="Note 6 2 4 3 5 2" xfId="30734"/>
    <cellStyle name="Note 6 2 4 3 6" xfId="19755"/>
    <cellStyle name="Note 6 2 4 3 6 2" xfId="29435"/>
    <cellStyle name="Note 6 2 4 3 7" xfId="25207"/>
    <cellStyle name="Note 6 2 4 4" xfId="17090"/>
    <cellStyle name="Note 6 2 4 4 2" xfId="22643"/>
    <cellStyle name="Note 6 2 4 4 2 2" xfId="32323"/>
    <cellStyle name="Note 6 2 4 4 3" xfId="19114"/>
    <cellStyle name="Note 6 2 4 4 3 2" xfId="28794"/>
    <cellStyle name="Note 6 2 4 4 4" xfId="20212"/>
    <cellStyle name="Note 6 2 4 4 4 2" xfId="29892"/>
    <cellStyle name="Note 6 2 4 4 5" xfId="26618"/>
    <cellStyle name="Note 6 2 4 4 6" xfId="25290"/>
    <cellStyle name="Note 6 2 4 5" xfId="17253"/>
    <cellStyle name="Note 6 2 4 5 2" xfId="22805"/>
    <cellStyle name="Note 6 2 4 5 2 2" xfId="32485"/>
    <cellStyle name="Note 6 2 4 5 3" xfId="18935"/>
    <cellStyle name="Note 6 2 4 5 3 2" xfId="28615"/>
    <cellStyle name="Note 6 2 4 5 4" xfId="24755"/>
    <cellStyle name="Note 6 2 4 5 4 2" xfId="34435"/>
    <cellStyle name="Note 6 2 4 5 5" xfId="26370"/>
    <cellStyle name="Note 6 2 4 6" xfId="21688"/>
    <cellStyle name="Note 6 2 4 6 2" xfId="31368"/>
    <cellStyle name="Note 6 2 4 7" xfId="20232"/>
    <cellStyle name="Note 6 2 4 7 2" xfId="29912"/>
    <cellStyle name="Note 6 2 4 8" xfId="21121"/>
    <cellStyle name="Note 6 2 4 8 2" xfId="30801"/>
    <cellStyle name="Note 6 2 4 9" xfId="26258"/>
    <cellStyle name="Note 6 2 5" xfId="16097"/>
    <cellStyle name="Note 6 2 5 2" xfId="17445"/>
    <cellStyle name="Note 6 2 5 2 2" xfId="23005"/>
    <cellStyle name="Note 6 2 5 2 2 2" xfId="32685"/>
    <cellStyle name="Note 6 2 5 2 3" xfId="19880"/>
    <cellStyle name="Note 6 2 5 2 3 2" xfId="29560"/>
    <cellStyle name="Note 6 2 5 2 4" xfId="21132"/>
    <cellStyle name="Note 6 2 5 2 4 2" xfId="30812"/>
    <cellStyle name="Note 6 2 5 2 5" xfId="26927"/>
    <cellStyle name="Note 6 2 5 2 6" xfId="25726"/>
    <cellStyle name="Note 6 2 5 3" xfId="18126"/>
    <cellStyle name="Note 6 2 5 3 2" xfId="23686"/>
    <cellStyle name="Note 6 2 5 3 2 2" xfId="33366"/>
    <cellStyle name="Note 6 2 5 3 3" xfId="24255"/>
    <cellStyle name="Note 6 2 5 3 3 2" xfId="33935"/>
    <cellStyle name="Note 6 2 5 3 4" xfId="20509"/>
    <cellStyle name="Note 6 2 5 3 4 2" xfId="30189"/>
    <cellStyle name="Note 6 2 5 3 5" xfId="27810"/>
    <cellStyle name="Note 6 2 5 4" xfId="22181"/>
    <cellStyle name="Note 6 2 5 4 2" xfId="31861"/>
    <cellStyle name="Note 6 2 5 5" xfId="20016"/>
    <cellStyle name="Note 6 2 5 5 2" xfId="29696"/>
    <cellStyle name="Note 6 2 5 6" xfId="18812"/>
    <cellStyle name="Note 6 2 5 6 2" xfId="28492"/>
    <cellStyle name="Note 6 2 5 7" xfId="25885"/>
    <cellStyle name="Note 6 2 6" xfId="16441"/>
    <cellStyle name="Note 6 2 6 2" xfId="16947"/>
    <cellStyle name="Note 6 2 6 2 2" xfId="22500"/>
    <cellStyle name="Note 6 2 6 2 2 2" xfId="32180"/>
    <cellStyle name="Note 6 2 6 2 3" xfId="20403"/>
    <cellStyle name="Note 6 2 6 2 3 2" xfId="30083"/>
    <cellStyle name="Note 6 2 6 2 4" xfId="20178"/>
    <cellStyle name="Note 6 2 6 2 4 2" xfId="29858"/>
    <cellStyle name="Note 6 2 6 2 5" xfId="26482"/>
    <cellStyle name="Note 6 2 6 2 6" xfId="25378"/>
    <cellStyle name="Note 6 2 6 3" xfId="17890"/>
    <cellStyle name="Note 6 2 6 3 2" xfId="23450"/>
    <cellStyle name="Note 6 2 6 3 2 2" xfId="33130"/>
    <cellStyle name="Note 6 2 6 3 3" xfId="19676"/>
    <cellStyle name="Note 6 2 6 3 3 2" xfId="29356"/>
    <cellStyle name="Note 6 2 6 3 4" xfId="19290"/>
    <cellStyle name="Note 6 2 6 3 4 2" xfId="28970"/>
    <cellStyle name="Note 6 2 6 3 5" xfId="27574"/>
    <cellStyle name="Note 6 2 6 4" xfId="21945"/>
    <cellStyle name="Note 6 2 6 4 2" xfId="31625"/>
    <cellStyle name="Note 6 2 6 5" xfId="20466"/>
    <cellStyle name="Note 6 2 6 5 2" xfId="30146"/>
    <cellStyle name="Note 6 2 6 6" xfId="20176"/>
    <cellStyle name="Note 6 2 6 6 2" xfId="29856"/>
    <cellStyle name="Note 6 2 6 7" xfId="26122"/>
    <cellStyle name="Note 6 2 7" xfId="17209"/>
    <cellStyle name="Note 6 2 7 2" xfId="22762"/>
    <cellStyle name="Note 6 2 7 2 2" xfId="32442"/>
    <cellStyle name="Note 6 2 7 3" xfId="19499"/>
    <cellStyle name="Note 6 2 7 3 2" xfId="29179"/>
    <cellStyle name="Note 6 2 7 4" xfId="24319"/>
    <cellStyle name="Note 6 2 7 4 2" xfId="33999"/>
    <cellStyle name="Note 6 2 7 5" xfId="26724"/>
    <cellStyle name="Note 6 2 7 6" xfId="26350"/>
    <cellStyle name="Note 6 2 8" xfId="17300"/>
    <cellStyle name="Note 6 2 8 2" xfId="22860"/>
    <cellStyle name="Note 6 2 8 2 2" xfId="32540"/>
    <cellStyle name="Note 6 2 8 3" xfId="20926"/>
    <cellStyle name="Note 6 2 8 3 2" xfId="30606"/>
    <cellStyle name="Note 6 2 8 4" xfId="21518"/>
    <cellStyle name="Note 6 2 8 4 2" xfId="31198"/>
    <cellStyle name="Note 6 2 8 5" xfId="27180"/>
    <cellStyle name="Note 6 2 9" xfId="21666"/>
    <cellStyle name="Note 6 2 9 2" xfId="31346"/>
    <cellStyle name="Note 6 3" xfId="16013"/>
    <cellStyle name="Note 6 3 10" xfId="26205"/>
    <cellStyle name="Note 6 3 2" xfId="16285"/>
    <cellStyle name="Note 6 3 2 2" xfId="16756"/>
    <cellStyle name="Note 6 3 2 2 2" xfId="17626"/>
    <cellStyle name="Note 6 3 2 2 2 2" xfId="23186"/>
    <cellStyle name="Note 6 3 2 2 2 2 2" xfId="32866"/>
    <cellStyle name="Note 6 3 2 2 2 3" xfId="19269"/>
    <cellStyle name="Note 6 3 2 2 2 3 2" xfId="28949"/>
    <cellStyle name="Note 6 3 2 2 2 4" xfId="19178"/>
    <cellStyle name="Note 6 3 2 2 2 4 2" xfId="28858"/>
    <cellStyle name="Note 6 3 2 2 2 5" xfId="27108"/>
    <cellStyle name="Note 6 3 2 2 2 6" xfId="27310"/>
    <cellStyle name="Note 6 3 2 2 3" xfId="18307"/>
    <cellStyle name="Note 6 3 2 2 3 2" xfId="23867"/>
    <cellStyle name="Note 6 3 2 2 3 2 2" xfId="33547"/>
    <cellStyle name="Note 6 3 2 2 3 3" xfId="24567"/>
    <cellStyle name="Note 6 3 2 2 3 3 2" xfId="34247"/>
    <cellStyle name="Note 6 3 2 2 3 4" xfId="24657"/>
    <cellStyle name="Note 6 3 2 2 3 4 2" xfId="34337"/>
    <cellStyle name="Note 6 3 2 2 3 5" xfId="27991"/>
    <cellStyle name="Note 6 3 2 2 4" xfId="22362"/>
    <cellStyle name="Note 6 3 2 2 4 2" xfId="32042"/>
    <cellStyle name="Note 6 3 2 2 5" xfId="18538"/>
    <cellStyle name="Note 6 3 2 2 5 2" xfId="28218"/>
    <cellStyle name="Note 6 3 2 2 6" xfId="18510"/>
    <cellStyle name="Note 6 3 2 2 6 2" xfId="28190"/>
    <cellStyle name="Note 6 3 2 2 7" xfId="25951"/>
    <cellStyle name="Note 6 3 2 3" xfId="16622"/>
    <cellStyle name="Note 6 3 2 3 2" xfId="17390"/>
    <cellStyle name="Note 6 3 2 3 2 2" xfId="22950"/>
    <cellStyle name="Note 6 3 2 3 2 2 2" xfId="32630"/>
    <cellStyle name="Note 6 3 2 3 2 3" xfId="19233"/>
    <cellStyle name="Note 6 3 2 3 2 3 2" xfId="28913"/>
    <cellStyle name="Note 6 3 2 3 2 4" xfId="24684"/>
    <cellStyle name="Note 6 3 2 3 2 4 2" xfId="34364"/>
    <cellStyle name="Note 6 3 2 3 2 5" xfId="26872"/>
    <cellStyle name="Note 6 3 2 3 2 6" xfId="25299"/>
    <cellStyle name="Note 6 3 2 3 3" xfId="18071"/>
    <cellStyle name="Note 6 3 2 3 3 2" xfId="23631"/>
    <cellStyle name="Note 6 3 2 3 3 2 2" xfId="33311"/>
    <cellStyle name="Note 6 3 2 3 3 3" xfId="19575"/>
    <cellStyle name="Note 6 3 2 3 3 3 2" xfId="29255"/>
    <cellStyle name="Note 6 3 2 3 3 4" xfId="24982"/>
    <cellStyle name="Note 6 3 2 3 3 4 2" xfId="34662"/>
    <cellStyle name="Note 6 3 2 3 3 5" xfId="27755"/>
    <cellStyle name="Note 6 3 2 3 4" xfId="22126"/>
    <cellStyle name="Note 6 3 2 3 4 2" xfId="31806"/>
    <cellStyle name="Note 6 3 2 3 5" xfId="18899"/>
    <cellStyle name="Note 6 3 2 3 5 2" xfId="28579"/>
    <cellStyle name="Note 6 3 2 3 6" xfId="21425"/>
    <cellStyle name="Note 6 3 2 3 6 2" xfId="31105"/>
    <cellStyle name="Note 6 3 2 3 7" xfId="26193"/>
    <cellStyle name="Note 6 3 2 4" xfId="17285"/>
    <cellStyle name="Note 6 3 2 4 2" xfId="22845"/>
    <cellStyle name="Note 6 3 2 4 2 2" xfId="32525"/>
    <cellStyle name="Note 6 3 2 4 3" xfId="20411"/>
    <cellStyle name="Note 6 3 2 4 3 2" xfId="30091"/>
    <cellStyle name="Note 6 3 2 4 4" xfId="19024"/>
    <cellStyle name="Note 6 3 2 4 4 2" xfId="28704"/>
    <cellStyle name="Note 6 3 2 4 5" xfId="26780"/>
    <cellStyle name="Note 6 3 2 4 6" xfId="27175"/>
    <cellStyle name="Note 6 3 2 5" xfId="17801"/>
    <cellStyle name="Note 6 3 2 5 2" xfId="23361"/>
    <cellStyle name="Note 6 3 2 5 2 2" xfId="33041"/>
    <cellStyle name="Note 6 3 2 5 3" xfId="24549"/>
    <cellStyle name="Note 6 3 2 5 3 2" xfId="34229"/>
    <cellStyle name="Note 6 3 2 5 4" xfId="19371"/>
    <cellStyle name="Note 6 3 2 5 4 2" xfId="29051"/>
    <cellStyle name="Note 6 3 2 5 5" xfId="27485"/>
    <cellStyle name="Note 6 3 2 6" xfId="21856"/>
    <cellStyle name="Note 6 3 2 6 2" xfId="31536"/>
    <cellStyle name="Note 6 3 2 7" xfId="20051"/>
    <cellStyle name="Note 6 3 2 7 2" xfId="29731"/>
    <cellStyle name="Note 6 3 2 8" xfId="20447"/>
    <cellStyle name="Note 6 3 2 8 2" xfId="30127"/>
    <cellStyle name="Note 6 3 2 9" xfId="26100"/>
    <cellStyle name="Note 6 3 3" xfId="16177"/>
    <cellStyle name="Note 6 3 3 2" xfId="17518"/>
    <cellStyle name="Note 6 3 3 2 2" xfId="23078"/>
    <cellStyle name="Note 6 3 3 2 2 2" xfId="32758"/>
    <cellStyle name="Note 6 3 3 2 3" xfId="20475"/>
    <cellStyle name="Note 6 3 3 2 3 2" xfId="30155"/>
    <cellStyle name="Note 6 3 3 2 4" xfId="20148"/>
    <cellStyle name="Note 6 3 3 2 4 2" xfId="29828"/>
    <cellStyle name="Note 6 3 3 2 5" xfId="27000"/>
    <cellStyle name="Note 6 3 3 2 6" xfId="25066"/>
    <cellStyle name="Note 6 3 3 3" xfId="18199"/>
    <cellStyle name="Note 6 3 3 3 2" xfId="23759"/>
    <cellStyle name="Note 6 3 3 3 2 2" xfId="33439"/>
    <cellStyle name="Note 6 3 3 3 3" xfId="20281"/>
    <cellStyle name="Note 6 3 3 3 3 2" xfId="29961"/>
    <cellStyle name="Note 6 3 3 3 4" xfId="24694"/>
    <cellStyle name="Note 6 3 3 3 4 2" xfId="34374"/>
    <cellStyle name="Note 6 3 3 3 5" xfId="27883"/>
    <cellStyle name="Note 6 3 3 4" xfId="22254"/>
    <cellStyle name="Note 6 3 3 4 2" xfId="31934"/>
    <cellStyle name="Note 6 3 3 5" xfId="18647"/>
    <cellStyle name="Note 6 3 3 5 2" xfId="28327"/>
    <cellStyle name="Note 6 3 3 6" xfId="20839"/>
    <cellStyle name="Note 6 3 3 6 2" xfId="30519"/>
    <cellStyle name="Note 6 3 3 7" xfId="25796"/>
    <cellStyle name="Note 6 3 4" xfId="16514"/>
    <cellStyle name="Note 6 3 4 2" xfId="17138"/>
    <cellStyle name="Note 6 3 4 2 2" xfId="22691"/>
    <cellStyle name="Note 6 3 4 2 2 2" xfId="32371"/>
    <cellStyle name="Note 6 3 4 2 3" xfId="21249"/>
    <cellStyle name="Note 6 3 4 2 3 2" xfId="30929"/>
    <cellStyle name="Note 6 3 4 2 4" xfId="23979"/>
    <cellStyle name="Note 6 3 4 2 4 2" xfId="33659"/>
    <cellStyle name="Note 6 3 4 2 5" xfId="26664"/>
    <cellStyle name="Note 6 3 4 2 6" xfId="26036"/>
    <cellStyle name="Note 6 3 4 3" xfId="17963"/>
    <cellStyle name="Note 6 3 4 3 2" xfId="23523"/>
    <cellStyle name="Note 6 3 4 3 2 2" xfId="33203"/>
    <cellStyle name="Note 6 3 4 3 3" xfId="20743"/>
    <cellStyle name="Note 6 3 4 3 3 2" xfId="30423"/>
    <cellStyle name="Note 6 3 4 3 4" xfId="20986"/>
    <cellStyle name="Note 6 3 4 3 4 2" xfId="30666"/>
    <cellStyle name="Note 6 3 4 3 5" xfId="27647"/>
    <cellStyle name="Note 6 3 4 4" xfId="22018"/>
    <cellStyle name="Note 6 3 4 4 2" xfId="31698"/>
    <cellStyle name="Note 6 3 4 5" xfId="19799"/>
    <cellStyle name="Note 6 3 4 5 2" xfId="29479"/>
    <cellStyle name="Note 6 3 4 6" xfId="19234"/>
    <cellStyle name="Note 6 3 4 6 2" xfId="28914"/>
    <cellStyle name="Note 6 3 4 7" xfId="25534"/>
    <cellStyle name="Note 6 3 5" xfId="17126"/>
    <cellStyle name="Note 6 3 5 2" xfId="22679"/>
    <cellStyle name="Note 6 3 5 2 2" xfId="32359"/>
    <cellStyle name="Note 6 3 5 3" xfId="19913"/>
    <cellStyle name="Note 6 3 5 3 2" xfId="29593"/>
    <cellStyle name="Note 6 3 5 4" xfId="20607"/>
    <cellStyle name="Note 6 3 5 4 2" xfId="30287"/>
    <cellStyle name="Note 6 3 5 5" xfId="26652"/>
    <cellStyle name="Note 6 3 5 6" xfId="25666"/>
    <cellStyle name="Note 6 3 6" xfId="17693"/>
    <cellStyle name="Note 6 3 6 2" xfId="23253"/>
    <cellStyle name="Note 6 3 6 2 2" xfId="32933"/>
    <cellStyle name="Note 6 3 6 3" xfId="20663"/>
    <cellStyle name="Note 6 3 6 3 2" xfId="30343"/>
    <cellStyle name="Note 6 3 6 4" xfId="19104"/>
    <cellStyle name="Note 6 3 6 4 2" xfId="28784"/>
    <cellStyle name="Note 6 3 6 5" xfId="27377"/>
    <cellStyle name="Note 6 3 7" xfId="21744"/>
    <cellStyle name="Note 6 3 7 2" xfId="31424"/>
    <cellStyle name="Note 6 3 8" xfId="21160"/>
    <cellStyle name="Note 6 3 8 2" xfId="30840"/>
    <cellStyle name="Note 6 3 9" xfId="24326"/>
    <cellStyle name="Note 6 3 9 2" xfId="34006"/>
    <cellStyle name="Note 6 4" xfId="16167"/>
    <cellStyle name="Note 6 4 2" xfId="16684"/>
    <cellStyle name="Note 6 4 2 2" xfId="17508"/>
    <cellStyle name="Note 6 4 2 2 2" xfId="23068"/>
    <cellStyle name="Note 6 4 2 2 2 2" xfId="32748"/>
    <cellStyle name="Note 6 4 2 2 3" xfId="21125"/>
    <cellStyle name="Note 6 4 2 2 3 2" xfId="30805"/>
    <cellStyle name="Note 6 4 2 2 4" xfId="21043"/>
    <cellStyle name="Note 6 4 2 2 4 2" xfId="30723"/>
    <cellStyle name="Note 6 4 2 2 5" xfId="26990"/>
    <cellStyle name="Note 6 4 2 2 6" xfId="25636"/>
    <cellStyle name="Note 6 4 2 3" xfId="18189"/>
    <cellStyle name="Note 6 4 2 3 2" xfId="23749"/>
    <cellStyle name="Note 6 4 2 3 2 2" xfId="33429"/>
    <cellStyle name="Note 6 4 2 3 3" xfId="24444"/>
    <cellStyle name="Note 6 4 2 3 3 2" xfId="34124"/>
    <cellStyle name="Note 6 4 2 3 4" xfId="24899"/>
    <cellStyle name="Note 6 4 2 3 4 2" xfId="34579"/>
    <cellStyle name="Note 6 4 2 3 5" xfId="27873"/>
    <cellStyle name="Note 6 4 2 4" xfId="22244"/>
    <cellStyle name="Note 6 4 2 4 2" xfId="31924"/>
    <cellStyle name="Note 6 4 2 5" xfId="20737"/>
    <cellStyle name="Note 6 4 2 5 2" xfId="30417"/>
    <cellStyle name="Note 6 4 2 6" xfId="19326"/>
    <cellStyle name="Note 6 4 2 6 2" xfId="29006"/>
    <cellStyle name="Note 6 4 2 7" xfId="25900"/>
    <cellStyle name="Note 6 4 3" xfId="16504"/>
    <cellStyle name="Note 6 4 3 2" xfId="16852"/>
    <cellStyle name="Note 6 4 3 2 2" xfId="22405"/>
    <cellStyle name="Note 6 4 3 2 2 2" xfId="32085"/>
    <cellStyle name="Note 6 4 3 2 3" xfId="19816"/>
    <cellStyle name="Note 6 4 3 2 3 2" xfId="29496"/>
    <cellStyle name="Note 6 4 3 2 4" xfId="20050"/>
    <cellStyle name="Note 6 4 3 2 4 2" xfId="29730"/>
    <cellStyle name="Note 6 4 3 2 5" xfId="26387"/>
    <cellStyle name="Note 6 4 3 2 6" xfId="25372"/>
    <cellStyle name="Note 6 4 3 3" xfId="17953"/>
    <cellStyle name="Note 6 4 3 3 2" xfId="23513"/>
    <cellStyle name="Note 6 4 3 3 2 2" xfId="33193"/>
    <cellStyle name="Note 6 4 3 3 3" xfId="24539"/>
    <cellStyle name="Note 6 4 3 3 3 2" xfId="34219"/>
    <cellStyle name="Note 6 4 3 3 4" xfId="20289"/>
    <cellStyle name="Note 6 4 3 3 4 2" xfId="29969"/>
    <cellStyle name="Note 6 4 3 3 5" xfId="27637"/>
    <cellStyle name="Note 6 4 3 4" xfId="22008"/>
    <cellStyle name="Note 6 4 3 4 2" xfId="31688"/>
    <cellStyle name="Note 6 4 3 5" xfId="18542"/>
    <cellStyle name="Note 6 4 3 5 2" xfId="28222"/>
    <cellStyle name="Note 6 4 3 6" xfId="24958"/>
    <cellStyle name="Note 6 4 3 6 2" xfId="34638"/>
    <cellStyle name="Note 6 4 3 7" xfId="25847"/>
    <cellStyle name="Note 6 4 4" xfId="17170"/>
    <cellStyle name="Note 6 4 4 2" xfId="22723"/>
    <cellStyle name="Note 6 4 4 2 2" xfId="32403"/>
    <cellStyle name="Note 6 4 4 3" xfId="19285"/>
    <cellStyle name="Note 6 4 4 3 2" xfId="28965"/>
    <cellStyle name="Note 6 4 4 4" xfId="19604"/>
    <cellStyle name="Note 6 4 4 4 2" xfId="29284"/>
    <cellStyle name="Note 6 4 4 5" xfId="26691"/>
    <cellStyle name="Note 6 4 4 6" xfId="26338"/>
    <cellStyle name="Note 6 4 5" xfId="17683"/>
    <cellStyle name="Note 6 4 5 2" xfId="23243"/>
    <cellStyle name="Note 6 4 5 2 2" xfId="32923"/>
    <cellStyle name="Note 6 4 5 3" xfId="20851"/>
    <cellStyle name="Note 6 4 5 3 2" xfId="30531"/>
    <cellStyle name="Note 6 4 5 4" xfId="20718"/>
    <cellStyle name="Note 6 4 5 4 2" xfId="30398"/>
    <cellStyle name="Note 6 4 5 5" xfId="27367"/>
    <cellStyle name="Note 6 4 6" xfId="21734"/>
    <cellStyle name="Note 6 4 6 2" xfId="31414"/>
    <cellStyle name="Note 6 4 7" xfId="21214"/>
    <cellStyle name="Note 6 4 7 2" xfId="30894"/>
    <cellStyle name="Note 6 4 8" xfId="18869"/>
    <cellStyle name="Note 6 4 8 2" xfId="28549"/>
    <cellStyle name="Note 6 4 9" xfId="25674"/>
    <cellStyle name="Note 6 5" xfId="16407"/>
    <cellStyle name="Note 6 5 2" xfId="16911"/>
    <cellStyle name="Note 6 5 2 2" xfId="22464"/>
    <cellStyle name="Note 6 5 2 2 2" xfId="32144"/>
    <cellStyle name="Note 6 5 2 3" xfId="20960"/>
    <cellStyle name="Note 6 5 2 3 2" xfId="30640"/>
    <cellStyle name="Note 6 5 2 4" xfId="18888"/>
    <cellStyle name="Note 6 5 2 4 2" xfId="28568"/>
    <cellStyle name="Note 6 5 2 5" xfId="26446"/>
    <cellStyle name="Note 6 5 2 6" xfId="25794"/>
    <cellStyle name="Note 6 5 3" xfId="17856"/>
    <cellStyle name="Note 6 5 3 2" xfId="23416"/>
    <cellStyle name="Note 6 5 3 2 2" xfId="33096"/>
    <cellStyle name="Note 6 5 3 3" xfId="24150"/>
    <cellStyle name="Note 6 5 3 3 2" xfId="33830"/>
    <cellStyle name="Note 6 5 3 4" xfId="19132"/>
    <cellStyle name="Note 6 5 3 4 2" xfId="28812"/>
    <cellStyle name="Note 6 5 3 5" xfId="27540"/>
    <cellStyle name="Note 6 5 4" xfId="21911"/>
    <cellStyle name="Note 6 5 4 2" xfId="31591"/>
    <cellStyle name="Note 6 5 5" xfId="19146"/>
    <cellStyle name="Note 6 5 5 2" xfId="28826"/>
    <cellStyle name="Note 6 5 6" xfId="24715"/>
    <cellStyle name="Note 6 5 6 2" xfId="34395"/>
    <cellStyle name="Note 6 5 7" xfId="25973"/>
    <cellStyle name="Note 6 6" xfId="24069"/>
    <cellStyle name="Note 6 6 2" xfId="33749"/>
    <cellStyle name="Note 7" xfId="134"/>
    <cellStyle name="Note 7 2" xfId="15942"/>
    <cellStyle name="Note 7 2 10" xfId="19699"/>
    <cellStyle name="Note 7 2 10 2" xfId="29379"/>
    <cellStyle name="Note 7 2 11" xfId="24853"/>
    <cellStyle name="Note 7 2 11 2" xfId="34533"/>
    <cellStyle name="Note 7 2 12" xfId="25540"/>
    <cellStyle name="Note 7 2 2" xfId="16020"/>
    <cellStyle name="Note 7 2 2 10" xfId="26063"/>
    <cellStyle name="Note 7 2 2 2" xfId="16289"/>
    <cellStyle name="Note 7 2 2 2 2" xfId="16760"/>
    <cellStyle name="Note 7 2 2 2 2 2" xfId="17630"/>
    <cellStyle name="Note 7 2 2 2 2 2 2" xfId="23190"/>
    <cellStyle name="Note 7 2 2 2 2 2 2 2" xfId="32870"/>
    <cellStyle name="Note 7 2 2 2 2 2 3" xfId="19229"/>
    <cellStyle name="Note 7 2 2 2 2 2 3 2" xfId="28909"/>
    <cellStyle name="Note 7 2 2 2 2 2 4" xfId="24460"/>
    <cellStyle name="Note 7 2 2 2 2 2 4 2" xfId="34140"/>
    <cellStyle name="Note 7 2 2 2 2 2 5" xfId="27112"/>
    <cellStyle name="Note 7 2 2 2 2 2 6" xfId="27314"/>
    <cellStyle name="Note 7 2 2 2 2 3" xfId="18311"/>
    <cellStyle name="Note 7 2 2 2 2 3 2" xfId="23871"/>
    <cellStyle name="Note 7 2 2 2 2 3 2 2" xfId="33551"/>
    <cellStyle name="Note 7 2 2 2 2 3 3" xfId="24571"/>
    <cellStyle name="Note 7 2 2 2 2 3 3 2" xfId="34251"/>
    <cellStyle name="Note 7 2 2 2 2 3 4" xfId="24984"/>
    <cellStyle name="Note 7 2 2 2 2 3 4 2" xfId="34664"/>
    <cellStyle name="Note 7 2 2 2 2 3 5" xfId="27995"/>
    <cellStyle name="Note 7 2 2 2 2 4" xfId="22366"/>
    <cellStyle name="Note 7 2 2 2 2 4 2" xfId="32046"/>
    <cellStyle name="Note 7 2 2 2 2 5" xfId="18641"/>
    <cellStyle name="Note 7 2 2 2 2 5 2" xfId="28321"/>
    <cellStyle name="Note 7 2 2 2 2 6" xfId="18998"/>
    <cellStyle name="Note 7 2 2 2 2 6 2" xfId="28678"/>
    <cellStyle name="Note 7 2 2 2 2 7" xfId="25541"/>
    <cellStyle name="Note 7 2 2 2 3" xfId="16626"/>
    <cellStyle name="Note 7 2 2 2 3 2" xfId="17394"/>
    <cellStyle name="Note 7 2 2 2 3 2 2" xfId="22954"/>
    <cellStyle name="Note 7 2 2 2 3 2 2 2" xfId="32634"/>
    <cellStyle name="Note 7 2 2 2 3 2 3" xfId="23923"/>
    <cellStyle name="Note 7 2 2 2 3 2 3 2" xfId="33603"/>
    <cellStyle name="Note 7 2 2 2 3 2 4" xfId="18532"/>
    <cellStyle name="Note 7 2 2 2 3 2 4 2" xfId="28212"/>
    <cellStyle name="Note 7 2 2 2 3 2 5" xfId="26876"/>
    <cellStyle name="Note 7 2 2 2 3 2 6" xfId="25097"/>
    <cellStyle name="Note 7 2 2 2 3 3" xfId="18075"/>
    <cellStyle name="Note 7 2 2 2 3 3 2" xfId="23635"/>
    <cellStyle name="Note 7 2 2 2 3 3 2 2" xfId="33315"/>
    <cellStyle name="Note 7 2 2 2 3 3 3" xfId="21143"/>
    <cellStyle name="Note 7 2 2 2 3 3 3 2" xfId="30823"/>
    <cellStyle name="Note 7 2 2 2 3 3 4" xfId="19756"/>
    <cellStyle name="Note 7 2 2 2 3 3 4 2" xfId="29436"/>
    <cellStyle name="Note 7 2 2 2 3 3 5" xfId="27759"/>
    <cellStyle name="Note 7 2 2 2 3 4" xfId="22130"/>
    <cellStyle name="Note 7 2 2 2 3 4 2" xfId="31810"/>
    <cellStyle name="Note 7 2 2 2 3 5" xfId="18799"/>
    <cellStyle name="Note 7 2 2 2 3 5 2" xfId="28479"/>
    <cellStyle name="Note 7 2 2 2 3 6" xfId="21032"/>
    <cellStyle name="Note 7 2 2 2 3 6 2" xfId="30712"/>
    <cellStyle name="Note 7 2 2 2 3 7" xfId="25671"/>
    <cellStyle name="Note 7 2 2 2 4" xfId="17264"/>
    <cellStyle name="Note 7 2 2 2 4 2" xfId="22817"/>
    <cellStyle name="Note 7 2 2 2 4 2 2" xfId="32497"/>
    <cellStyle name="Note 7 2 2 2 4 3" xfId="18400"/>
    <cellStyle name="Note 7 2 2 2 4 3 2" xfId="28080"/>
    <cellStyle name="Note 7 2 2 2 4 4" xfId="24388"/>
    <cellStyle name="Note 7 2 2 2 4 4 2" xfId="34068"/>
    <cellStyle name="Note 7 2 2 2 4 5" xfId="26767"/>
    <cellStyle name="Note 7 2 2 2 4 6" xfId="27176"/>
    <cellStyle name="Note 7 2 2 2 5" xfId="17805"/>
    <cellStyle name="Note 7 2 2 2 5 2" xfId="23365"/>
    <cellStyle name="Note 7 2 2 2 5 2 2" xfId="33045"/>
    <cellStyle name="Note 7 2 2 2 5 3" xfId="24324"/>
    <cellStyle name="Note 7 2 2 2 5 3 2" xfId="34004"/>
    <cellStyle name="Note 7 2 2 2 5 4" xfId="24098"/>
    <cellStyle name="Note 7 2 2 2 5 4 2" xfId="33778"/>
    <cellStyle name="Note 7 2 2 2 5 5" xfId="27489"/>
    <cellStyle name="Note 7 2 2 2 6" xfId="21860"/>
    <cellStyle name="Note 7 2 2 2 6 2" xfId="31540"/>
    <cellStyle name="Note 7 2 2 2 7" xfId="20066"/>
    <cellStyle name="Note 7 2 2 2 7 2" xfId="29746"/>
    <cellStyle name="Note 7 2 2 2 8" xfId="21255"/>
    <cellStyle name="Note 7 2 2 2 8 2" xfId="30935"/>
    <cellStyle name="Note 7 2 2 2 9" xfId="26033"/>
    <cellStyle name="Note 7 2 2 3" xfId="16195"/>
    <cellStyle name="Note 7 2 2 3 2" xfId="17536"/>
    <cellStyle name="Note 7 2 2 3 2 2" xfId="23096"/>
    <cellStyle name="Note 7 2 2 3 2 2 2" xfId="32776"/>
    <cellStyle name="Note 7 2 2 3 2 3" xfId="20046"/>
    <cellStyle name="Note 7 2 2 3 2 3 2" xfId="29726"/>
    <cellStyle name="Note 7 2 2 3 2 4" xfId="24173"/>
    <cellStyle name="Note 7 2 2 3 2 4 2" xfId="33853"/>
    <cellStyle name="Note 7 2 2 3 2 5" xfId="27018"/>
    <cellStyle name="Note 7 2 2 3 2 6" xfId="27220"/>
    <cellStyle name="Note 7 2 2 3 3" xfId="18217"/>
    <cellStyle name="Note 7 2 2 3 3 2" xfId="23777"/>
    <cellStyle name="Note 7 2 2 3 3 2 2" xfId="33457"/>
    <cellStyle name="Note 7 2 2 3 3 3" xfId="19142"/>
    <cellStyle name="Note 7 2 2 3 3 3 2" xfId="28822"/>
    <cellStyle name="Note 7 2 2 3 3 4" xfId="24717"/>
    <cellStyle name="Note 7 2 2 3 3 4 2" xfId="34397"/>
    <cellStyle name="Note 7 2 2 3 3 5" xfId="27901"/>
    <cellStyle name="Note 7 2 2 3 4" xfId="22272"/>
    <cellStyle name="Note 7 2 2 3 4 2" xfId="31952"/>
    <cellStyle name="Note 7 2 2 3 5" xfId="21623"/>
    <cellStyle name="Note 7 2 2 3 5 2" xfId="31303"/>
    <cellStyle name="Note 7 2 2 3 6" xfId="18433"/>
    <cellStyle name="Note 7 2 2 3 6 2" xfId="28113"/>
    <cellStyle name="Note 7 2 2 3 7" xfId="25624"/>
    <cellStyle name="Note 7 2 2 4" xfId="16532"/>
    <cellStyle name="Note 7 2 2 4 2" xfId="17116"/>
    <cellStyle name="Note 7 2 2 4 2 2" xfId="22669"/>
    <cellStyle name="Note 7 2 2 4 2 2 2" xfId="32349"/>
    <cellStyle name="Note 7 2 2 4 2 3" xfId="24356"/>
    <cellStyle name="Note 7 2 2 4 2 3 2" xfId="34036"/>
    <cellStyle name="Note 7 2 2 4 2 4" xfId="18874"/>
    <cellStyle name="Note 7 2 2 4 2 4 2" xfId="28554"/>
    <cellStyle name="Note 7 2 2 4 2 5" xfId="26642"/>
    <cellStyle name="Note 7 2 2 4 2 6" xfId="25893"/>
    <cellStyle name="Note 7 2 2 4 3" xfId="17981"/>
    <cellStyle name="Note 7 2 2 4 3 2" xfId="23541"/>
    <cellStyle name="Note 7 2 2 4 3 2 2" xfId="33221"/>
    <cellStyle name="Note 7 2 2 4 3 3" xfId="20510"/>
    <cellStyle name="Note 7 2 2 4 3 3 2" xfId="30190"/>
    <cellStyle name="Note 7 2 2 4 3 4" xfId="18945"/>
    <cellStyle name="Note 7 2 2 4 3 4 2" xfId="28625"/>
    <cellStyle name="Note 7 2 2 4 3 5" xfId="27665"/>
    <cellStyle name="Note 7 2 2 4 4" xfId="22036"/>
    <cellStyle name="Note 7 2 2 4 4 2" xfId="31716"/>
    <cellStyle name="Note 7 2 2 4 5" xfId="18989"/>
    <cellStyle name="Note 7 2 2 4 5 2" xfId="28669"/>
    <cellStyle name="Note 7 2 2 4 6" xfId="21344"/>
    <cellStyle name="Note 7 2 2 4 6 2" xfId="31024"/>
    <cellStyle name="Note 7 2 2 4 7" xfId="25393"/>
    <cellStyle name="Note 7 2 2 5" xfId="17067"/>
    <cellStyle name="Note 7 2 2 5 2" xfId="22620"/>
    <cellStyle name="Note 7 2 2 5 2 2" xfId="32300"/>
    <cellStyle name="Note 7 2 2 5 3" xfId="19985"/>
    <cellStyle name="Note 7 2 2 5 3 2" xfId="29665"/>
    <cellStyle name="Note 7 2 2 5 4" xfId="20536"/>
    <cellStyle name="Note 7 2 2 5 4 2" xfId="30216"/>
    <cellStyle name="Note 7 2 2 5 5" xfId="26599"/>
    <cellStyle name="Note 7 2 2 5 6" xfId="26002"/>
    <cellStyle name="Note 7 2 2 6" xfId="17711"/>
    <cellStyle name="Note 7 2 2 6 2" xfId="23271"/>
    <cellStyle name="Note 7 2 2 6 2 2" xfId="32951"/>
    <cellStyle name="Note 7 2 2 6 3" xfId="20655"/>
    <cellStyle name="Note 7 2 2 6 3 2" xfId="30335"/>
    <cellStyle name="Note 7 2 2 6 4" xfId="18747"/>
    <cellStyle name="Note 7 2 2 6 4 2" xfId="28427"/>
    <cellStyle name="Note 7 2 2 6 5" xfId="27395"/>
    <cellStyle name="Note 7 2 2 7" xfId="21762"/>
    <cellStyle name="Note 7 2 2 7 2" xfId="31442"/>
    <cellStyle name="Note 7 2 2 8" xfId="23932"/>
    <cellStyle name="Note 7 2 2 8 2" xfId="33612"/>
    <cellStyle name="Note 7 2 2 9" xfId="23908"/>
    <cellStyle name="Note 7 2 2 9 2" xfId="33588"/>
    <cellStyle name="Note 7 2 3" xfId="16210"/>
    <cellStyle name="Note 7 2 3 2" xfId="16709"/>
    <cellStyle name="Note 7 2 3 2 2" xfId="17551"/>
    <cellStyle name="Note 7 2 3 2 2 2" xfId="23111"/>
    <cellStyle name="Note 7 2 3 2 2 2 2" xfId="32791"/>
    <cellStyle name="Note 7 2 3 2 2 3" xfId="20893"/>
    <cellStyle name="Note 7 2 3 2 2 3 2" xfId="30573"/>
    <cellStyle name="Note 7 2 3 2 2 4" xfId="19389"/>
    <cellStyle name="Note 7 2 3 2 2 4 2" xfId="29069"/>
    <cellStyle name="Note 7 2 3 2 2 5" xfId="27033"/>
    <cellStyle name="Note 7 2 3 2 2 6" xfId="27235"/>
    <cellStyle name="Note 7 2 3 2 3" xfId="18232"/>
    <cellStyle name="Note 7 2 3 2 3 2" xfId="23792"/>
    <cellStyle name="Note 7 2 3 2 3 2 2" xfId="33472"/>
    <cellStyle name="Note 7 2 3 2 3 3" xfId="24077"/>
    <cellStyle name="Note 7 2 3 2 3 3 2" xfId="33757"/>
    <cellStyle name="Note 7 2 3 2 3 4" xfId="24752"/>
    <cellStyle name="Note 7 2 3 2 3 4 2" xfId="34432"/>
    <cellStyle name="Note 7 2 3 2 3 5" xfId="27916"/>
    <cellStyle name="Note 7 2 3 2 4" xfId="22287"/>
    <cellStyle name="Note 7 2 3 2 4 2" xfId="31967"/>
    <cellStyle name="Note 7 2 3 2 5" xfId="18768"/>
    <cellStyle name="Note 7 2 3 2 5 2" xfId="28448"/>
    <cellStyle name="Note 7 2 3 2 6" xfId="19426"/>
    <cellStyle name="Note 7 2 3 2 6 2" xfId="29106"/>
    <cellStyle name="Note 7 2 3 2 7" xfId="26040"/>
    <cellStyle name="Note 7 2 3 3" xfId="16547"/>
    <cellStyle name="Note 7 2 3 3 2" xfId="16935"/>
    <cellStyle name="Note 7 2 3 3 2 2" xfId="22488"/>
    <cellStyle name="Note 7 2 3 3 2 2 2" xfId="32168"/>
    <cellStyle name="Note 7 2 3 3 2 3" xfId="19982"/>
    <cellStyle name="Note 7 2 3 3 2 3 2" xfId="29662"/>
    <cellStyle name="Note 7 2 3 3 2 4" xfId="20454"/>
    <cellStyle name="Note 7 2 3 3 2 4 2" xfId="30134"/>
    <cellStyle name="Note 7 2 3 3 2 5" xfId="26470"/>
    <cellStyle name="Note 7 2 3 3 2 6" xfId="25605"/>
    <cellStyle name="Note 7 2 3 3 3" xfId="17996"/>
    <cellStyle name="Note 7 2 3 3 3 2" xfId="23556"/>
    <cellStyle name="Note 7 2 3 3 3 2 2" xfId="33236"/>
    <cellStyle name="Note 7 2 3 3 3 3" xfId="20210"/>
    <cellStyle name="Note 7 2 3 3 3 3 2" xfId="29890"/>
    <cellStyle name="Note 7 2 3 3 3 4" xfId="19475"/>
    <cellStyle name="Note 7 2 3 3 3 4 2" xfId="29155"/>
    <cellStyle name="Note 7 2 3 3 3 5" xfId="27680"/>
    <cellStyle name="Note 7 2 3 3 4" xfId="22051"/>
    <cellStyle name="Note 7 2 3 3 4 2" xfId="31731"/>
    <cellStyle name="Note 7 2 3 3 5" xfId="21707"/>
    <cellStyle name="Note 7 2 3 3 5 2" xfId="31387"/>
    <cellStyle name="Note 7 2 3 3 6" xfId="19933"/>
    <cellStyle name="Note 7 2 3 3 6 2" xfId="29613"/>
    <cellStyle name="Note 7 2 3 3 7" xfId="25426"/>
    <cellStyle name="Note 7 2 3 4" xfId="17173"/>
    <cellStyle name="Note 7 2 3 4 2" xfId="22726"/>
    <cellStyle name="Note 7 2 3 4 2 2" xfId="32406"/>
    <cellStyle name="Note 7 2 3 4 3" xfId="19785"/>
    <cellStyle name="Note 7 2 3 4 3 2" xfId="29465"/>
    <cellStyle name="Note 7 2 3 4 4" xfId="24504"/>
    <cellStyle name="Note 7 2 3 4 4 2" xfId="34184"/>
    <cellStyle name="Note 7 2 3 4 5" xfId="26693"/>
    <cellStyle name="Note 7 2 3 4 6" xfId="26308"/>
    <cellStyle name="Note 7 2 3 5" xfId="17726"/>
    <cellStyle name="Note 7 2 3 5 2" xfId="23286"/>
    <cellStyle name="Note 7 2 3 5 2 2" xfId="32966"/>
    <cellStyle name="Note 7 2 3 5 3" xfId="19463"/>
    <cellStyle name="Note 7 2 3 5 3 2" xfId="29143"/>
    <cellStyle name="Note 7 2 3 5 4" xfId="21261"/>
    <cellStyle name="Note 7 2 3 5 4 2" xfId="30941"/>
    <cellStyle name="Note 7 2 3 5 5" xfId="27410"/>
    <cellStyle name="Note 7 2 3 6" xfId="21777"/>
    <cellStyle name="Note 7 2 3 6 2" xfId="31457"/>
    <cellStyle name="Note 7 2 3 7" xfId="19658"/>
    <cellStyle name="Note 7 2 3 7 2" xfId="29338"/>
    <cellStyle name="Note 7 2 3 8" xfId="18793"/>
    <cellStyle name="Note 7 2 3 8 2" xfId="28473"/>
    <cellStyle name="Note 7 2 3 9" xfId="25424"/>
    <cellStyle name="Note 7 2 4" xfId="16104"/>
    <cellStyle name="Note 7 2 4 2" xfId="16650"/>
    <cellStyle name="Note 7 2 4 2 2" xfId="17452"/>
    <cellStyle name="Note 7 2 4 2 2 2" xfId="23012"/>
    <cellStyle name="Note 7 2 4 2 2 2 2" xfId="32692"/>
    <cellStyle name="Note 7 2 4 2 2 3" xfId="21538"/>
    <cellStyle name="Note 7 2 4 2 2 3 2" xfId="31218"/>
    <cellStyle name="Note 7 2 4 2 2 4" xfId="20274"/>
    <cellStyle name="Note 7 2 4 2 2 4 2" xfId="29954"/>
    <cellStyle name="Note 7 2 4 2 2 5" xfId="26934"/>
    <cellStyle name="Note 7 2 4 2 2 6" xfId="25052"/>
    <cellStyle name="Note 7 2 4 2 3" xfId="18133"/>
    <cellStyle name="Note 7 2 4 2 3 2" xfId="23693"/>
    <cellStyle name="Note 7 2 4 2 3 2 2" xfId="33373"/>
    <cellStyle name="Note 7 2 4 2 3 3" xfId="24042"/>
    <cellStyle name="Note 7 2 4 2 3 3 2" xfId="33722"/>
    <cellStyle name="Note 7 2 4 2 3 4" xfId="24698"/>
    <cellStyle name="Note 7 2 4 2 3 4 2" xfId="34378"/>
    <cellStyle name="Note 7 2 4 2 3 5" xfId="27817"/>
    <cellStyle name="Note 7 2 4 2 4" xfId="22188"/>
    <cellStyle name="Note 7 2 4 2 4 2" xfId="31868"/>
    <cellStyle name="Note 7 2 4 2 5" xfId="19321"/>
    <cellStyle name="Note 7 2 4 2 5 2" xfId="29001"/>
    <cellStyle name="Note 7 2 4 2 6" xfId="18868"/>
    <cellStyle name="Note 7 2 4 2 6 2" xfId="28548"/>
    <cellStyle name="Note 7 2 4 2 7" xfId="25198"/>
    <cellStyle name="Note 7 2 4 3" xfId="16448"/>
    <cellStyle name="Note 7 2 4 3 2" xfId="16946"/>
    <cellStyle name="Note 7 2 4 3 2 2" xfId="22499"/>
    <cellStyle name="Note 7 2 4 3 2 2 2" xfId="32179"/>
    <cellStyle name="Note 7 2 4 3 2 3" xfId="19476"/>
    <cellStyle name="Note 7 2 4 3 2 3 2" xfId="29156"/>
    <cellStyle name="Note 7 2 4 3 2 4" xfId="19883"/>
    <cellStyle name="Note 7 2 4 3 2 4 2" xfId="29563"/>
    <cellStyle name="Note 7 2 4 3 2 5" xfId="26481"/>
    <cellStyle name="Note 7 2 4 3 2 6" xfId="25719"/>
    <cellStyle name="Note 7 2 4 3 3" xfId="17897"/>
    <cellStyle name="Note 7 2 4 3 3 2" xfId="23457"/>
    <cellStyle name="Note 7 2 4 3 3 2 2" xfId="33137"/>
    <cellStyle name="Note 7 2 4 3 3 3" xfId="20786"/>
    <cellStyle name="Note 7 2 4 3 3 3 2" xfId="30466"/>
    <cellStyle name="Note 7 2 4 3 3 4" xfId="21576"/>
    <cellStyle name="Note 7 2 4 3 3 4 2" xfId="31256"/>
    <cellStyle name="Note 7 2 4 3 3 5" xfId="27581"/>
    <cellStyle name="Note 7 2 4 3 4" xfId="21952"/>
    <cellStyle name="Note 7 2 4 3 4 2" xfId="31632"/>
    <cellStyle name="Note 7 2 4 3 5" xfId="19328"/>
    <cellStyle name="Note 7 2 4 3 5 2" xfId="29008"/>
    <cellStyle name="Note 7 2 4 3 6" xfId="24500"/>
    <cellStyle name="Note 7 2 4 3 6 2" xfId="34180"/>
    <cellStyle name="Note 7 2 4 3 7" xfId="25831"/>
    <cellStyle name="Note 7 2 4 4" xfId="17098"/>
    <cellStyle name="Note 7 2 4 4 2" xfId="22651"/>
    <cellStyle name="Note 7 2 4 4 2 2" xfId="32331"/>
    <cellStyle name="Note 7 2 4 4 3" xfId="21392"/>
    <cellStyle name="Note 7 2 4 4 3 2" xfId="31072"/>
    <cellStyle name="Note 7 2 4 4 4" xfId="18686"/>
    <cellStyle name="Note 7 2 4 4 4 2" xfId="28366"/>
    <cellStyle name="Note 7 2 4 4 5" xfId="26625"/>
    <cellStyle name="Note 7 2 4 4 6" xfId="25387"/>
    <cellStyle name="Note 7 2 4 5" xfId="17304"/>
    <cellStyle name="Note 7 2 4 5 2" xfId="22864"/>
    <cellStyle name="Note 7 2 4 5 2 2" xfId="32544"/>
    <cellStyle name="Note 7 2 4 5 3" xfId="21290"/>
    <cellStyle name="Note 7 2 4 5 3 2" xfId="30970"/>
    <cellStyle name="Note 7 2 4 5 4" xfId="24920"/>
    <cellStyle name="Note 7 2 4 5 4 2" xfId="34600"/>
    <cellStyle name="Note 7 2 4 5 5" xfId="26318"/>
    <cellStyle name="Note 7 2 4 6" xfId="21673"/>
    <cellStyle name="Note 7 2 4 6 2" xfId="31353"/>
    <cellStyle name="Note 7 2 4 7" xfId="24270"/>
    <cellStyle name="Note 7 2 4 7 2" xfId="33950"/>
    <cellStyle name="Note 7 2 4 8" xfId="18625"/>
    <cellStyle name="Note 7 2 4 8 2" xfId="28305"/>
    <cellStyle name="Note 7 2 4 9" xfId="26009"/>
    <cellStyle name="Note 7 2 5" xfId="16071"/>
    <cellStyle name="Note 7 2 5 2" xfId="17419"/>
    <cellStyle name="Note 7 2 5 2 2" xfId="22979"/>
    <cellStyle name="Note 7 2 5 2 2 2" xfId="32659"/>
    <cellStyle name="Note 7 2 5 2 3" xfId="20605"/>
    <cellStyle name="Note 7 2 5 2 3 2" xfId="30285"/>
    <cellStyle name="Note 7 2 5 2 4" xfId="18794"/>
    <cellStyle name="Note 7 2 5 2 4 2" xfId="28474"/>
    <cellStyle name="Note 7 2 5 2 5" xfId="26901"/>
    <cellStyle name="Note 7 2 5 2 6" xfId="25088"/>
    <cellStyle name="Note 7 2 5 3" xfId="18100"/>
    <cellStyle name="Note 7 2 5 3 2" xfId="23660"/>
    <cellStyle name="Note 7 2 5 3 2 2" xfId="33340"/>
    <cellStyle name="Note 7 2 5 3 3" xfId="23898"/>
    <cellStyle name="Note 7 2 5 3 3 2" xfId="33578"/>
    <cellStyle name="Note 7 2 5 3 4" xfId="19675"/>
    <cellStyle name="Note 7 2 5 3 4 2" xfId="29355"/>
    <cellStyle name="Note 7 2 5 3 5" xfId="27784"/>
    <cellStyle name="Note 7 2 5 4" xfId="22155"/>
    <cellStyle name="Note 7 2 5 4 2" xfId="31835"/>
    <cellStyle name="Note 7 2 5 5" xfId="20418"/>
    <cellStyle name="Note 7 2 5 5 2" xfId="30098"/>
    <cellStyle name="Note 7 2 5 6" xfId="18875"/>
    <cellStyle name="Note 7 2 5 6 2" xfId="28555"/>
    <cellStyle name="Note 7 2 5 7" xfId="25283"/>
    <cellStyle name="Note 7 2 6" xfId="16415"/>
    <cellStyle name="Note 7 2 6 2" xfId="16873"/>
    <cellStyle name="Note 7 2 6 2 2" xfId="22426"/>
    <cellStyle name="Note 7 2 6 2 2 2" xfId="32106"/>
    <cellStyle name="Note 7 2 6 2 3" xfId="18382"/>
    <cellStyle name="Note 7 2 6 2 3 2" xfId="28062"/>
    <cellStyle name="Note 7 2 6 2 4" xfId="24025"/>
    <cellStyle name="Note 7 2 6 2 4 2" xfId="33705"/>
    <cellStyle name="Note 7 2 6 2 5" xfId="26408"/>
    <cellStyle name="Note 7 2 6 2 6" xfId="25649"/>
    <cellStyle name="Note 7 2 6 3" xfId="17864"/>
    <cellStyle name="Note 7 2 6 3 2" xfId="23424"/>
    <cellStyle name="Note 7 2 6 3 2 2" xfId="33104"/>
    <cellStyle name="Note 7 2 6 3 3" xfId="19891"/>
    <cellStyle name="Note 7 2 6 3 3 2" xfId="29571"/>
    <cellStyle name="Note 7 2 6 3 4" xfId="24978"/>
    <cellStyle name="Note 7 2 6 3 4 2" xfId="34658"/>
    <cellStyle name="Note 7 2 6 3 5" xfId="27548"/>
    <cellStyle name="Note 7 2 6 4" xfId="21919"/>
    <cellStyle name="Note 7 2 6 4 2" xfId="31599"/>
    <cellStyle name="Note 7 2 6 5" xfId="19084"/>
    <cellStyle name="Note 7 2 6 5 2" xfId="28764"/>
    <cellStyle name="Note 7 2 6 6" xfId="21393"/>
    <cellStyle name="Note 7 2 6 6 2" xfId="31073"/>
    <cellStyle name="Note 7 2 6 7" xfId="25940"/>
    <cellStyle name="Note 7 2 7" xfId="17180"/>
    <cellStyle name="Note 7 2 7 2" xfId="22733"/>
    <cellStyle name="Note 7 2 7 2 2" xfId="32413"/>
    <cellStyle name="Note 7 2 7 3" xfId="18890"/>
    <cellStyle name="Note 7 2 7 3 2" xfId="28570"/>
    <cellStyle name="Note 7 2 7 4" xfId="21079"/>
    <cellStyle name="Note 7 2 7 4 2" xfId="30759"/>
    <cellStyle name="Note 7 2 7 5" xfId="26700"/>
    <cellStyle name="Note 7 2 7 6" xfId="26297"/>
    <cellStyle name="Note 7 2 8" xfId="17273"/>
    <cellStyle name="Note 7 2 8 2" xfId="22830"/>
    <cellStyle name="Note 7 2 8 2 2" xfId="32510"/>
    <cellStyle name="Note 7 2 8 3" xfId="21334"/>
    <cellStyle name="Note 7 2 8 3 2" xfId="31014"/>
    <cellStyle name="Note 7 2 8 4" xfId="19991"/>
    <cellStyle name="Note 7 2 8 4 2" xfId="29671"/>
    <cellStyle name="Note 7 2 8 5" xfId="26369"/>
    <cellStyle name="Note 7 2 9" xfId="21640"/>
    <cellStyle name="Note 7 2 9 2" xfId="31320"/>
    <cellStyle name="Note 7 3" xfId="15986"/>
    <cellStyle name="Note 7 3 10" xfId="26218"/>
    <cellStyle name="Note 7 3 2" xfId="16258"/>
    <cellStyle name="Note 7 3 2 2" xfId="16729"/>
    <cellStyle name="Note 7 3 2 2 2" xfId="17599"/>
    <cellStyle name="Note 7 3 2 2 2 2" xfId="23159"/>
    <cellStyle name="Note 7 3 2 2 2 2 2" xfId="32839"/>
    <cellStyle name="Note 7 3 2 2 2 3" xfId="18719"/>
    <cellStyle name="Note 7 3 2 2 2 3 2" xfId="28399"/>
    <cellStyle name="Note 7 3 2 2 2 4" xfId="18863"/>
    <cellStyle name="Note 7 3 2 2 2 4 2" xfId="28543"/>
    <cellStyle name="Note 7 3 2 2 2 5" xfId="27081"/>
    <cellStyle name="Note 7 3 2 2 2 6" xfId="27283"/>
    <cellStyle name="Note 7 3 2 2 3" xfId="18280"/>
    <cellStyle name="Note 7 3 2 2 3 2" xfId="23840"/>
    <cellStyle name="Note 7 3 2 2 3 2 2" xfId="33520"/>
    <cellStyle name="Note 7 3 2 2 3 3" xfId="18657"/>
    <cellStyle name="Note 7 3 2 2 3 3 2" xfId="28337"/>
    <cellStyle name="Note 7 3 2 2 3 4" xfId="24742"/>
    <cellStyle name="Note 7 3 2 2 3 4 2" xfId="34422"/>
    <cellStyle name="Note 7 3 2 2 3 5" xfId="27964"/>
    <cellStyle name="Note 7 3 2 2 4" xfId="22335"/>
    <cellStyle name="Note 7 3 2 2 4 2" xfId="32015"/>
    <cellStyle name="Note 7 3 2 2 5" xfId="19531"/>
    <cellStyle name="Note 7 3 2 2 5 2" xfId="29211"/>
    <cellStyle name="Note 7 3 2 2 6" xfId="19239"/>
    <cellStyle name="Note 7 3 2 2 6 2" xfId="28919"/>
    <cellStyle name="Note 7 3 2 2 7" xfId="25634"/>
    <cellStyle name="Note 7 3 2 3" xfId="16595"/>
    <cellStyle name="Note 7 3 2 3 2" xfId="17363"/>
    <cellStyle name="Note 7 3 2 3 2 2" xfId="22923"/>
    <cellStyle name="Note 7 3 2 3 2 2 2" xfId="32603"/>
    <cellStyle name="Note 7 3 2 3 2 3" xfId="16817"/>
    <cellStyle name="Note 7 3 2 3 2 3 2" xfId="25458"/>
    <cellStyle name="Note 7 3 2 3 2 4" xfId="21277"/>
    <cellStyle name="Note 7 3 2 3 2 4 2" xfId="30957"/>
    <cellStyle name="Note 7 3 2 3 2 5" xfId="26845"/>
    <cellStyle name="Note 7 3 2 3 2 6" xfId="25239"/>
    <cellStyle name="Note 7 3 2 3 3" xfId="18044"/>
    <cellStyle name="Note 7 3 2 3 3 2" xfId="23604"/>
    <cellStyle name="Note 7 3 2 3 3 2 2" xfId="33284"/>
    <cellStyle name="Note 7 3 2 3 3 3" xfId="21199"/>
    <cellStyle name="Note 7 3 2 3 3 3 2" xfId="30879"/>
    <cellStyle name="Note 7 3 2 3 3 4" xfId="20152"/>
    <cellStyle name="Note 7 3 2 3 3 4 2" xfId="29832"/>
    <cellStyle name="Note 7 3 2 3 3 5" xfId="27728"/>
    <cellStyle name="Note 7 3 2 3 4" xfId="22099"/>
    <cellStyle name="Note 7 3 2 3 4 2" xfId="31779"/>
    <cellStyle name="Note 7 3 2 3 5" xfId="19828"/>
    <cellStyle name="Note 7 3 2 3 5 2" xfId="29508"/>
    <cellStyle name="Note 7 3 2 3 6" xfId="19822"/>
    <cellStyle name="Note 7 3 2 3 6 2" xfId="29502"/>
    <cellStyle name="Note 7 3 2 3 7" xfId="25631"/>
    <cellStyle name="Note 7 3 2 4" xfId="17023"/>
    <cellStyle name="Note 7 3 2 4 2" xfId="22576"/>
    <cellStyle name="Note 7 3 2 4 2 2" xfId="32256"/>
    <cellStyle name="Note 7 3 2 4 3" xfId="21431"/>
    <cellStyle name="Note 7 3 2 4 3 2" xfId="31111"/>
    <cellStyle name="Note 7 3 2 4 4" xfId="21519"/>
    <cellStyle name="Note 7 3 2 4 4 2" xfId="31199"/>
    <cellStyle name="Note 7 3 2 4 5" xfId="26558"/>
    <cellStyle name="Note 7 3 2 4 6" xfId="25549"/>
    <cellStyle name="Note 7 3 2 5" xfId="17774"/>
    <cellStyle name="Note 7 3 2 5 2" xfId="23334"/>
    <cellStyle name="Note 7 3 2 5 2 2" xfId="33014"/>
    <cellStyle name="Note 7 3 2 5 3" xfId="20797"/>
    <cellStyle name="Note 7 3 2 5 3 2" xfId="30477"/>
    <cellStyle name="Note 7 3 2 5 4" xfId="19387"/>
    <cellStyle name="Note 7 3 2 5 4 2" xfId="29067"/>
    <cellStyle name="Note 7 3 2 5 5" xfId="27458"/>
    <cellStyle name="Note 7 3 2 6" xfId="21829"/>
    <cellStyle name="Note 7 3 2 6 2" xfId="31509"/>
    <cellStyle name="Note 7 3 2 7" xfId="19116"/>
    <cellStyle name="Note 7 3 2 7 2" xfId="28796"/>
    <cellStyle name="Note 7 3 2 8" xfId="21313"/>
    <cellStyle name="Note 7 3 2 8 2" xfId="30993"/>
    <cellStyle name="Note 7 3 2 9" xfId="26011"/>
    <cellStyle name="Note 7 3 3" xfId="16146"/>
    <cellStyle name="Note 7 3 3 2" xfId="17487"/>
    <cellStyle name="Note 7 3 3 2 2" xfId="23047"/>
    <cellStyle name="Note 7 3 3 2 2 2" xfId="32727"/>
    <cellStyle name="Note 7 3 3 2 3" xfId="18980"/>
    <cellStyle name="Note 7 3 3 2 3 2" xfId="28660"/>
    <cellStyle name="Note 7 3 3 2 4" xfId="19657"/>
    <cellStyle name="Note 7 3 3 2 4 2" xfId="29337"/>
    <cellStyle name="Note 7 3 3 2 5" xfId="26969"/>
    <cellStyle name="Note 7 3 3 2 6" xfId="25075"/>
    <cellStyle name="Note 7 3 3 3" xfId="18168"/>
    <cellStyle name="Note 7 3 3 3 2" xfId="23728"/>
    <cellStyle name="Note 7 3 3 3 2 2" xfId="33408"/>
    <cellStyle name="Note 7 3 3 3 3" xfId="24334"/>
    <cellStyle name="Note 7 3 3 3 3 2" xfId="34014"/>
    <cellStyle name="Note 7 3 3 3 4" xfId="24862"/>
    <cellStyle name="Note 7 3 3 3 4 2" xfId="34542"/>
    <cellStyle name="Note 7 3 3 3 5" xfId="27852"/>
    <cellStyle name="Note 7 3 3 4" xfId="22223"/>
    <cellStyle name="Note 7 3 3 4 2" xfId="31903"/>
    <cellStyle name="Note 7 3 3 5" xfId="19009"/>
    <cellStyle name="Note 7 3 3 5 2" xfId="28689"/>
    <cellStyle name="Note 7 3 3 6" xfId="20075"/>
    <cellStyle name="Note 7 3 3 6 2" xfId="29755"/>
    <cellStyle name="Note 7 3 3 7" xfId="26066"/>
    <cellStyle name="Note 7 3 4" xfId="16483"/>
    <cellStyle name="Note 7 3 4 2" xfId="16973"/>
    <cellStyle name="Note 7 3 4 2 2" xfId="22526"/>
    <cellStyle name="Note 7 3 4 2 2 2" xfId="32206"/>
    <cellStyle name="Note 7 3 4 2 3" xfId="23941"/>
    <cellStyle name="Note 7 3 4 2 3 2" xfId="33621"/>
    <cellStyle name="Note 7 3 4 2 4" xfId="20383"/>
    <cellStyle name="Note 7 3 4 2 4 2" xfId="30063"/>
    <cellStyle name="Note 7 3 4 2 5" xfId="26508"/>
    <cellStyle name="Note 7 3 4 2 6" xfId="26200"/>
    <cellStyle name="Note 7 3 4 3" xfId="17932"/>
    <cellStyle name="Note 7 3 4 3 2" xfId="23492"/>
    <cellStyle name="Note 7 3 4 3 2 2" xfId="33172"/>
    <cellStyle name="Note 7 3 4 3 3" xfId="24503"/>
    <cellStyle name="Note 7 3 4 3 3 2" xfId="34183"/>
    <cellStyle name="Note 7 3 4 3 4" xfId="19325"/>
    <cellStyle name="Note 7 3 4 3 4 2" xfId="29005"/>
    <cellStyle name="Note 7 3 4 3 5" xfId="27616"/>
    <cellStyle name="Note 7 3 4 4" xfId="21987"/>
    <cellStyle name="Note 7 3 4 4 2" xfId="31667"/>
    <cellStyle name="Note 7 3 4 5" xfId="21384"/>
    <cellStyle name="Note 7 3 4 5 2" xfId="31064"/>
    <cellStyle name="Note 7 3 4 6" xfId="19176"/>
    <cellStyle name="Note 7 3 4 6 2" xfId="28856"/>
    <cellStyle name="Note 7 3 4 7" xfId="25756"/>
    <cellStyle name="Note 7 3 5" xfId="16964"/>
    <cellStyle name="Note 7 3 5 2" xfId="22517"/>
    <cellStyle name="Note 7 3 5 2 2" xfId="32197"/>
    <cellStyle name="Note 7 3 5 3" xfId="20506"/>
    <cellStyle name="Note 7 3 5 3 2" xfId="30186"/>
    <cellStyle name="Note 7 3 5 4" xfId="24216"/>
    <cellStyle name="Note 7 3 5 4 2" xfId="33896"/>
    <cellStyle name="Note 7 3 5 5" xfId="26499"/>
    <cellStyle name="Note 7 3 5 6" xfId="26272"/>
    <cellStyle name="Note 7 3 6" xfId="17662"/>
    <cellStyle name="Note 7 3 6 2" xfId="23222"/>
    <cellStyle name="Note 7 3 6 2 2" xfId="32902"/>
    <cellStyle name="Note 7 3 6 3" xfId="20684"/>
    <cellStyle name="Note 7 3 6 3 2" xfId="30364"/>
    <cellStyle name="Note 7 3 6 4" xfId="24377"/>
    <cellStyle name="Note 7 3 6 4 2" xfId="34057"/>
    <cellStyle name="Note 7 3 6 5" xfId="27346"/>
    <cellStyle name="Note 7 3 7" xfId="21713"/>
    <cellStyle name="Note 7 3 7 2" xfId="31393"/>
    <cellStyle name="Note 7 3 8" xfId="20252"/>
    <cellStyle name="Note 7 3 8 2" xfId="29932"/>
    <cellStyle name="Note 7 3 9" xfId="24836"/>
    <cellStyle name="Note 7 3 9 2" xfId="34516"/>
    <cellStyle name="Note 7 4" xfId="16224"/>
    <cellStyle name="Note 7 4 2" xfId="16723"/>
    <cellStyle name="Note 7 4 2 2" xfId="17565"/>
    <cellStyle name="Note 7 4 2 2 2" xfId="23125"/>
    <cellStyle name="Note 7 4 2 2 2 2" xfId="32805"/>
    <cellStyle name="Note 7 4 2 2 3" xfId="21596"/>
    <cellStyle name="Note 7 4 2 2 3 2" xfId="31276"/>
    <cellStyle name="Note 7 4 2 2 4" xfId="24647"/>
    <cellStyle name="Note 7 4 2 2 4 2" xfId="34327"/>
    <cellStyle name="Note 7 4 2 2 5" xfId="27047"/>
    <cellStyle name="Note 7 4 2 2 6" xfId="27249"/>
    <cellStyle name="Note 7 4 2 3" xfId="18246"/>
    <cellStyle name="Note 7 4 2 3 2" xfId="23806"/>
    <cellStyle name="Note 7 4 2 3 2 2" xfId="33486"/>
    <cellStyle name="Note 7 4 2 3 3" xfId="24129"/>
    <cellStyle name="Note 7 4 2 3 3 2" xfId="33809"/>
    <cellStyle name="Note 7 4 2 3 4" xfId="24999"/>
    <cellStyle name="Note 7 4 2 3 4 2" xfId="34679"/>
    <cellStyle name="Note 7 4 2 3 5" xfId="27930"/>
    <cellStyle name="Note 7 4 2 4" xfId="22301"/>
    <cellStyle name="Note 7 4 2 4 2" xfId="31981"/>
    <cellStyle name="Note 7 4 2 5" xfId="21155"/>
    <cellStyle name="Note 7 4 2 5 2" xfId="30835"/>
    <cellStyle name="Note 7 4 2 6" xfId="19061"/>
    <cellStyle name="Note 7 4 2 6 2" xfId="28741"/>
    <cellStyle name="Note 7 4 2 7" xfId="25812"/>
    <cellStyle name="Note 7 4 3" xfId="16561"/>
    <cellStyle name="Note 7 4 3 2" xfId="17329"/>
    <cellStyle name="Note 7 4 3 2 2" xfId="22889"/>
    <cellStyle name="Note 7 4 3 2 2 2" xfId="32569"/>
    <cellStyle name="Note 7 4 3 2 3" xfId="18717"/>
    <cellStyle name="Note 7 4 3 2 3 2" xfId="28397"/>
    <cellStyle name="Note 7 4 3 2 4" xfId="20924"/>
    <cellStyle name="Note 7 4 3 2 4 2" xfId="30604"/>
    <cellStyle name="Note 7 4 3 2 5" xfId="26811"/>
    <cellStyle name="Note 7 4 3 2 6" xfId="25184"/>
    <cellStyle name="Note 7 4 3 3" xfId="18010"/>
    <cellStyle name="Note 7 4 3 3 2" xfId="23570"/>
    <cellStyle name="Note 7 4 3 3 2 2" xfId="33250"/>
    <cellStyle name="Note 7 4 3 3 3" xfId="18515"/>
    <cellStyle name="Note 7 4 3 3 3 2" xfId="28195"/>
    <cellStyle name="Note 7 4 3 3 4" xfId="20553"/>
    <cellStyle name="Note 7 4 3 3 4 2" xfId="30233"/>
    <cellStyle name="Note 7 4 3 3 5" xfId="27694"/>
    <cellStyle name="Note 7 4 3 4" xfId="22065"/>
    <cellStyle name="Note 7 4 3 4 2" xfId="31745"/>
    <cellStyle name="Note 7 4 3 5" xfId="19740"/>
    <cellStyle name="Note 7 4 3 5 2" xfId="29420"/>
    <cellStyle name="Note 7 4 3 6" xfId="19846"/>
    <cellStyle name="Note 7 4 3 6 2" xfId="29526"/>
    <cellStyle name="Note 7 4 3 7" xfId="26055"/>
    <cellStyle name="Note 7 4 4" xfId="16929"/>
    <cellStyle name="Note 7 4 4 2" xfId="22482"/>
    <cellStyle name="Note 7 4 4 2 2" xfId="32162"/>
    <cellStyle name="Note 7 4 4 3" xfId="21236"/>
    <cellStyle name="Note 7 4 4 3 2" xfId="30916"/>
    <cellStyle name="Note 7 4 4 4" xfId="23899"/>
    <cellStyle name="Note 7 4 4 4 2" xfId="33579"/>
    <cellStyle name="Note 7 4 4 5" xfId="26464"/>
    <cellStyle name="Note 7 4 4 6" xfId="25747"/>
    <cellStyle name="Note 7 4 5" xfId="17740"/>
    <cellStyle name="Note 7 4 5 2" xfId="23300"/>
    <cellStyle name="Note 7 4 5 2 2" xfId="32980"/>
    <cellStyle name="Note 7 4 5 3" xfId="18531"/>
    <cellStyle name="Note 7 4 5 3 2" xfId="28211"/>
    <cellStyle name="Note 7 4 5 4" xfId="20258"/>
    <cellStyle name="Note 7 4 5 4 2" xfId="29938"/>
    <cellStyle name="Note 7 4 5 5" xfId="27424"/>
    <cellStyle name="Note 7 4 6" xfId="21791"/>
    <cellStyle name="Note 7 4 6 2" xfId="31471"/>
    <cellStyle name="Note 7 4 7" xfId="24194"/>
    <cellStyle name="Note 7 4 7 2" xfId="33874"/>
    <cellStyle name="Note 7 4 8" xfId="24799"/>
    <cellStyle name="Note 7 4 8 2" xfId="34479"/>
    <cellStyle name="Note 7 4 9" xfId="25512"/>
    <cellStyle name="Note 7 5" xfId="16381"/>
    <cellStyle name="Note 7 5 2" xfId="16916"/>
    <cellStyle name="Note 7 5 2 2" xfId="22469"/>
    <cellStyle name="Note 7 5 2 2 2" xfId="32149"/>
    <cellStyle name="Note 7 5 2 3" xfId="19607"/>
    <cellStyle name="Note 7 5 2 3 2" xfId="29287"/>
    <cellStyle name="Note 7 5 2 4" xfId="18999"/>
    <cellStyle name="Note 7 5 2 4 2" xfId="28679"/>
    <cellStyle name="Note 7 5 2 5" xfId="26451"/>
    <cellStyle name="Note 7 5 2 6" xfId="25987"/>
    <cellStyle name="Note 7 5 3" xfId="17830"/>
    <cellStyle name="Note 7 5 3 2" xfId="23390"/>
    <cellStyle name="Note 7 5 3 2 2" xfId="33070"/>
    <cellStyle name="Note 7 5 3 3" xfId="24545"/>
    <cellStyle name="Note 7 5 3 3 2" xfId="34225"/>
    <cellStyle name="Note 7 5 3 4" xfId="24644"/>
    <cellStyle name="Note 7 5 3 4 2" xfId="34324"/>
    <cellStyle name="Note 7 5 3 5" xfId="27514"/>
    <cellStyle name="Note 7 5 4" xfId="21885"/>
    <cellStyle name="Note 7 5 4 2" xfId="31565"/>
    <cellStyle name="Note 7 5 5" xfId="20691"/>
    <cellStyle name="Note 7 5 5 2" xfId="30371"/>
    <cellStyle name="Note 7 5 6" xfId="20977"/>
    <cellStyle name="Note 7 5 6 2" xfId="30657"/>
    <cellStyle name="Note 7 5 7" xfId="25958"/>
    <cellStyle name="Note 7 6" xfId="23989"/>
    <cellStyle name="Note 7 6 2" xfId="33669"/>
    <cellStyle name="Note 8" xfId="4242"/>
    <cellStyle name="Note 8 2" xfId="15969"/>
    <cellStyle name="Note 8 2 10" xfId="20483"/>
    <cellStyle name="Note 8 2 10 2" xfId="30163"/>
    <cellStyle name="Note 8 2 11" xfId="19973"/>
    <cellStyle name="Note 8 2 11 2" xfId="29653"/>
    <cellStyle name="Note 8 2 12" xfId="25311"/>
    <cellStyle name="Note 8 2 2" xfId="16061"/>
    <cellStyle name="Note 8 2 2 10" xfId="25377"/>
    <cellStyle name="Note 8 2 2 2" xfId="16307"/>
    <cellStyle name="Note 8 2 2 2 2" xfId="16778"/>
    <cellStyle name="Note 8 2 2 2 2 2" xfId="17648"/>
    <cellStyle name="Note 8 2 2 2 2 2 2" xfId="23208"/>
    <cellStyle name="Note 8 2 2 2 2 2 2 2" xfId="32888"/>
    <cellStyle name="Note 8 2 2 2 2 2 3" xfId="24091"/>
    <cellStyle name="Note 8 2 2 2 2 2 3 2" xfId="33771"/>
    <cellStyle name="Note 8 2 2 2 2 2 4" xfId="24140"/>
    <cellStyle name="Note 8 2 2 2 2 2 4 2" xfId="33820"/>
    <cellStyle name="Note 8 2 2 2 2 2 5" xfId="27130"/>
    <cellStyle name="Note 8 2 2 2 2 2 6" xfId="27332"/>
    <cellStyle name="Note 8 2 2 2 2 3" xfId="18329"/>
    <cellStyle name="Note 8 2 2 2 2 3 2" xfId="23889"/>
    <cellStyle name="Note 8 2 2 2 2 3 2 2" xfId="33569"/>
    <cellStyle name="Note 8 2 2 2 2 3 3" xfId="24589"/>
    <cellStyle name="Note 8 2 2 2 2 3 3 2" xfId="34269"/>
    <cellStyle name="Note 8 2 2 2 2 3 4" xfId="24928"/>
    <cellStyle name="Note 8 2 2 2 2 3 4 2" xfId="34608"/>
    <cellStyle name="Note 8 2 2 2 2 3 5" xfId="28013"/>
    <cellStyle name="Note 8 2 2 2 2 4" xfId="22384"/>
    <cellStyle name="Note 8 2 2 2 2 4 2" xfId="32064"/>
    <cellStyle name="Note 8 2 2 2 2 5" xfId="20340"/>
    <cellStyle name="Note 8 2 2 2 2 5 2" xfId="30020"/>
    <cellStyle name="Note 8 2 2 2 2 6" xfId="24074"/>
    <cellStyle name="Note 8 2 2 2 2 6 2" xfId="33754"/>
    <cellStyle name="Note 8 2 2 2 2 7" xfId="25716"/>
    <cellStyle name="Note 8 2 2 2 3" xfId="16644"/>
    <cellStyle name="Note 8 2 2 2 3 2" xfId="17412"/>
    <cellStyle name="Note 8 2 2 2 3 2 2" xfId="22972"/>
    <cellStyle name="Note 8 2 2 2 3 2 2 2" xfId="32652"/>
    <cellStyle name="Note 8 2 2 2 3 2 3" xfId="20969"/>
    <cellStyle name="Note 8 2 2 2 3 2 3 2" xfId="30649"/>
    <cellStyle name="Note 8 2 2 2 3 2 4" xfId="19617"/>
    <cellStyle name="Note 8 2 2 2 3 2 4 2" xfId="29297"/>
    <cellStyle name="Note 8 2 2 2 3 2 5" xfId="26894"/>
    <cellStyle name="Note 8 2 2 2 3 2 6" xfId="25231"/>
    <cellStyle name="Note 8 2 2 2 3 3" xfId="18093"/>
    <cellStyle name="Note 8 2 2 2 3 3 2" xfId="23653"/>
    <cellStyle name="Note 8 2 2 2 3 3 2 2" xfId="33333"/>
    <cellStyle name="Note 8 2 2 2 3 3 3" xfId="19159"/>
    <cellStyle name="Note 8 2 2 2 3 3 3 2" xfId="28839"/>
    <cellStyle name="Note 8 2 2 2 3 3 4" xfId="18668"/>
    <cellStyle name="Note 8 2 2 2 3 3 4 2" xfId="28348"/>
    <cellStyle name="Note 8 2 2 2 3 3 5" xfId="27777"/>
    <cellStyle name="Note 8 2 2 2 3 4" xfId="22148"/>
    <cellStyle name="Note 8 2 2 2 3 4 2" xfId="31828"/>
    <cellStyle name="Note 8 2 2 2 3 5" xfId="19423"/>
    <cellStyle name="Note 8 2 2 2 3 5 2" xfId="29103"/>
    <cellStyle name="Note 8 2 2 2 3 6" xfId="19419"/>
    <cellStyle name="Note 8 2 2 2 3 6 2" xfId="29099"/>
    <cellStyle name="Note 8 2 2 2 3 7" xfId="26287"/>
    <cellStyle name="Note 8 2 2 2 4" xfId="16918"/>
    <cellStyle name="Note 8 2 2 2 4 2" xfId="22471"/>
    <cellStyle name="Note 8 2 2 2 4 2 2" xfId="32151"/>
    <cellStyle name="Note 8 2 2 2 4 3" xfId="20467"/>
    <cellStyle name="Note 8 2 2 2 4 3 2" xfId="30147"/>
    <cellStyle name="Note 8 2 2 2 4 4" xfId="18667"/>
    <cellStyle name="Note 8 2 2 2 4 4 2" xfId="28347"/>
    <cellStyle name="Note 8 2 2 2 4 5" xfId="26453"/>
    <cellStyle name="Note 8 2 2 2 4 6" xfId="25854"/>
    <cellStyle name="Note 8 2 2 2 5" xfId="17823"/>
    <cellStyle name="Note 8 2 2 2 5 2" xfId="23383"/>
    <cellStyle name="Note 8 2 2 2 5 2 2" xfId="33063"/>
    <cellStyle name="Note 8 2 2 2 5 3" xfId="24119"/>
    <cellStyle name="Note 8 2 2 2 5 3 2" xfId="33799"/>
    <cellStyle name="Note 8 2 2 2 5 4" xfId="20807"/>
    <cellStyle name="Note 8 2 2 2 5 4 2" xfId="30487"/>
    <cellStyle name="Note 8 2 2 2 5 5" xfId="27507"/>
    <cellStyle name="Note 8 2 2 2 6" xfId="21878"/>
    <cellStyle name="Note 8 2 2 2 6 2" xfId="31558"/>
    <cellStyle name="Note 8 2 2 2 7" xfId="21792"/>
    <cellStyle name="Note 8 2 2 2 7 2" xfId="31472"/>
    <cellStyle name="Note 8 2 2 2 8" xfId="18820"/>
    <cellStyle name="Note 8 2 2 2 8 2" xfId="28500"/>
    <cellStyle name="Note 8 2 2 2 9" xfId="26250"/>
    <cellStyle name="Note 8 2 2 3" xfId="16250"/>
    <cellStyle name="Note 8 2 2 3 2" xfId="17591"/>
    <cellStyle name="Note 8 2 2 3 2 2" xfId="23151"/>
    <cellStyle name="Note 8 2 2 3 2 2 2" xfId="32831"/>
    <cellStyle name="Note 8 2 2 3 2 3" xfId="21449"/>
    <cellStyle name="Note 8 2 2 3 2 3 2" xfId="31129"/>
    <cellStyle name="Note 8 2 2 3 2 4" xfId="18860"/>
    <cellStyle name="Note 8 2 2 3 2 4 2" xfId="28540"/>
    <cellStyle name="Note 8 2 2 3 2 5" xfId="27073"/>
    <cellStyle name="Note 8 2 2 3 2 6" xfId="27275"/>
    <cellStyle name="Note 8 2 2 3 3" xfId="18272"/>
    <cellStyle name="Note 8 2 2 3 3 2" xfId="23832"/>
    <cellStyle name="Note 8 2 2 3 3 2 2" xfId="33512"/>
    <cellStyle name="Note 8 2 2 3 3 3" xfId="19562"/>
    <cellStyle name="Note 8 2 2 3 3 3 2" xfId="29242"/>
    <cellStyle name="Note 8 2 2 3 3 4" xfId="24658"/>
    <cellStyle name="Note 8 2 2 3 3 4 2" xfId="34338"/>
    <cellStyle name="Note 8 2 2 3 3 5" xfId="27956"/>
    <cellStyle name="Note 8 2 2 3 4" xfId="22327"/>
    <cellStyle name="Note 8 2 2 3 4 2" xfId="32007"/>
    <cellStyle name="Note 8 2 2 3 5" xfId="24192"/>
    <cellStyle name="Note 8 2 2 3 5 2" xfId="33872"/>
    <cellStyle name="Note 8 2 2 3 6" xfId="19486"/>
    <cellStyle name="Note 8 2 2 3 6 2" xfId="29166"/>
    <cellStyle name="Note 8 2 2 3 7" xfId="25765"/>
    <cellStyle name="Note 8 2 2 4" xfId="16587"/>
    <cellStyle name="Note 8 2 2 4 2" xfId="17355"/>
    <cellStyle name="Note 8 2 2 4 2 2" xfId="22915"/>
    <cellStyle name="Note 8 2 2 4 2 2 2" xfId="32595"/>
    <cellStyle name="Note 8 2 2 4 2 3" xfId="21540"/>
    <cellStyle name="Note 8 2 2 4 2 3 2" xfId="31220"/>
    <cellStyle name="Note 8 2 2 4 2 4" xfId="24095"/>
    <cellStyle name="Note 8 2 2 4 2 4 2" xfId="33775"/>
    <cellStyle name="Note 8 2 2 4 2 5" xfId="26837"/>
    <cellStyle name="Note 8 2 2 4 2 6" xfId="25300"/>
    <cellStyle name="Note 8 2 2 4 3" xfId="18036"/>
    <cellStyle name="Note 8 2 2 4 3 2" xfId="23596"/>
    <cellStyle name="Note 8 2 2 4 3 2 2" xfId="33276"/>
    <cellStyle name="Note 8 2 2 4 3 3" xfId="20042"/>
    <cellStyle name="Note 8 2 2 4 3 3 2" xfId="29722"/>
    <cellStyle name="Note 8 2 2 4 3 4" xfId="20380"/>
    <cellStyle name="Note 8 2 2 4 3 4 2" xfId="30060"/>
    <cellStyle name="Note 8 2 2 4 3 5" xfId="27720"/>
    <cellStyle name="Note 8 2 2 4 4" xfId="22091"/>
    <cellStyle name="Note 8 2 2 4 4 2" xfId="31771"/>
    <cellStyle name="Note 8 2 2 4 5" xfId="19409"/>
    <cellStyle name="Note 8 2 2 4 5 2" xfId="29089"/>
    <cellStyle name="Note 8 2 2 4 6" xfId="21408"/>
    <cellStyle name="Note 8 2 2 4 6 2" xfId="31088"/>
    <cellStyle name="Note 8 2 2 4 7" xfId="25351"/>
    <cellStyle name="Note 8 2 2 5" xfId="17295"/>
    <cellStyle name="Note 8 2 2 5 2" xfId="22855"/>
    <cellStyle name="Note 8 2 2 5 2 2" xfId="32535"/>
    <cellStyle name="Note 8 2 2 5 3" xfId="20361"/>
    <cellStyle name="Note 8 2 2 5 3 2" xfId="30041"/>
    <cellStyle name="Note 8 2 2 5 4" xfId="20129"/>
    <cellStyle name="Note 8 2 2 5 4 2" xfId="29809"/>
    <cellStyle name="Note 8 2 2 5 5" xfId="26788"/>
    <cellStyle name="Note 8 2 2 5 6" xfId="27168"/>
    <cellStyle name="Note 8 2 2 6" xfId="17766"/>
    <cellStyle name="Note 8 2 2 6 2" xfId="23326"/>
    <cellStyle name="Note 8 2 2 6 2 2" xfId="33006"/>
    <cellStyle name="Note 8 2 2 6 3" xfId="18976"/>
    <cellStyle name="Note 8 2 2 6 3 2" xfId="28656"/>
    <cellStyle name="Note 8 2 2 6 4" xfId="24443"/>
    <cellStyle name="Note 8 2 2 6 4 2" xfId="34123"/>
    <cellStyle name="Note 8 2 2 6 5" xfId="27450"/>
    <cellStyle name="Note 8 2 2 7" xfId="21819"/>
    <cellStyle name="Note 8 2 2 7 2" xfId="31499"/>
    <cellStyle name="Note 8 2 2 8" xfId="20091"/>
    <cellStyle name="Note 8 2 2 8 2" xfId="29771"/>
    <cellStyle name="Note 8 2 2 9" xfId="24412"/>
    <cellStyle name="Note 8 2 2 9 2" xfId="34092"/>
    <cellStyle name="Note 8 2 3" xfId="16220"/>
    <cellStyle name="Note 8 2 3 2" xfId="16719"/>
    <cellStyle name="Note 8 2 3 2 2" xfId="17561"/>
    <cellStyle name="Note 8 2 3 2 2 2" xfId="23121"/>
    <cellStyle name="Note 8 2 3 2 2 2 2" xfId="32801"/>
    <cellStyle name="Note 8 2 3 2 2 3" xfId="24266"/>
    <cellStyle name="Note 8 2 3 2 2 3 2" xfId="33946"/>
    <cellStyle name="Note 8 2 3 2 2 4" xfId="20885"/>
    <cellStyle name="Note 8 2 3 2 2 4 2" xfId="30565"/>
    <cellStyle name="Note 8 2 3 2 2 5" xfId="27043"/>
    <cellStyle name="Note 8 2 3 2 2 6" xfId="27245"/>
    <cellStyle name="Note 8 2 3 2 3" xfId="18242"/>
    <cellStyle name="Note 8 2 3 2 3 2" xfId="23802"/>
    <cellStyle name="Note 8 2 3 2 3 2 2" xfId="33482"/>
    <cellStyle name="Note 8 2 3 2 3 3" xfId="23991"/>
    <cellStyle name="Note 8 2 3 2 3 3 2" xfId="33671"/>
    <cellStyle name="Note 8 2 3 2 3 4" xfId="23971"/>
    <cellStyle name="Note 8 2 3 2 3 4 2" xfId="33651"/>
    <cellStyle name="Note 8 2 3 2 3 5" xfId="27926"/>
    <cellStyle name="Note 8 2 3 2 4" xfId="22297"/>
    <cellStyle name="Note 8 2 3 2 4 2" xfId="31977"/>
    <cellStyle name="Note 8 2 3 2 5" xfId="20351"/>
    <cellStyle name="Note 8 2 3 2 5 2" xfId="30031"/>
    <cellStyle name="Note 8 2 3 2 6" xfId="24125"/>
    <cellStyle name="Note 8 2 3 2 6 2" xfId="33805"/>
    <cellStyle name="Note 8 2 3 2 7" xfId="25433"/>
    <cellStyle name="Note 8 2 3 3" xfId="16557"/>
    <cellStyle name="Note 8 2 3 3 2" xfId="16875"/>
    <cellStyle name="Note 8 2 3 3 2 2" xfId="22428"/>
    <cellStyle name="Note 8 2 3 3 2 2 2" xfId="32108"/>
    <cellStyle name="Note 8 2 3 3 2 3" xfId="19779"/>
    <cellStyle name="Note 8 2 3 3 2 3 2" xfId="29459"/>
    <cellStyle name="Note 8 2 3 3 2 4" xfId="20037"/>
    <cellStyle name="Note 8 2 3 3 2 4 2" xfId="29717"/>
    <cellStyle name="Note 8 2 3 3 2 5" xfId="26410"/>
    <cellStyle name="Note 8 2 3 3 2 6" xfId="25339"/>
    <cellStyle name="Note 8 2 3 3 3" xfId="18006"/>
    <cellStyle name="Note 8 2 3 3 3 2" xfId="23566"/>
    <cellStyle name="Note 8 2 3 3 3 2 2" xfId="33246"/>
    <cellStyle name="Note 8 2 3 3 3 3" xfId="20963"/>
    <cellStyle name="Note 8 2 3 3 3 3 2" xfId="30643"/>
    <cellStyle name="Note 8 2 3 3 3 4" xfId="21427"/>
    <cellStyle name="Note 8 2 3 3 3 4 2" xfId="31107"/>
    <cellStyle name="Note 8 2 3 3 3 5" xfId="27690"/>
    <cellStyle name="Note 8 2 3 3 4" xfId="22061"/>
    <cellStyle name="Note 8 2 3 3 4 2" xfId="31741"/>
    <cellStyle name="Note 8 2 3 3 5" xfId="20762"/>
    <cellStyle name="Note 8 2 3 3 5 2" xfId="30442"/>
    <cellStyle name="Note 8 2 3 3 6" xfId="20354"/>
    <cellStyle name="Note 8 2 3 3 6 2" xfId="30034"/>
    <cellStyle name="Note 8 2 3 3 7" xfId="25212"/>
    <cellStyle name="Note 8 2 3 4" xfId="17120"/>
    <cellStyle name="Note 8 2 3 4 2" xfId="22673"/>
    <cellStyle name="Note 8 2 3 4 2 2" xfId="32353"/>
    <cellStyle name="Note 8 2 3 4 3" xfId="19552"/>
    <cellStyle name="Note 8 2 3 4 3 2" xfId="29232"/>
    <cellStyle name="Note 8 2 3 4 4" xfId="20702"/>
    <cellStyle name="Note 8 2 3 4 4 2" xfId="30382"/>
    <cellStyle name="Note 8 2 3 4 5" xfId="26646"/>
    <cellStyle name="Note 8 2 3 4 6" xfId="25484"/>
    <cellStyle name="Note 8 2 3 5" xfId="17736"/>
    <cellStyle name="Note 8 2 3 5 2" xfId="23296"/>
    <cellStyle name="Note 8 2 3 5 2 2" xfId="32976"/>
    <cellStyle name="Note 8 2 3 5 3" xfId="24103"/>
    <cellStyle name="Note 8 2 3 5 3 2" xfId="33783"/>
    <cellStyle name="Note 8 2 3 5 4" xfId="18985"/>
    <cellStyle name="Note 8 2 3 5 4 2" xfId="28665"/>
    <cellStyle name="Note 8 2 3 5 5" xfId="27420"/>
    <cellStyle name="Note 8 2 3 6" xfId="21787"/>
    <cellStyle name="Note 8 2 3 6 2" xfId="31467"/>
    <cellStyle name="Note 8 2 3 7" xfId="24484"/>
    <cellStyle name="Note 8 2 3 7 2" xfId="34164"/>
    <cellStyle name="Note 8 2 3 8" xfId="24617"/>
    <cellStyle name="Note 8 2 3 8 2" xfId="34297"/>
    <cellStyle name="Note 8 2 3 9" xfId="25210"/>
    <cellStyle name="Note 8 2 4" xfId="16119"/>
    <cellStyle name="Note 8 2 4 2" xfId="16665"/>
    <cellStyle name="Note 8 2 4 2 2" xfId="17467"/>
    <cellStyle name="Note 8 2 4 2 2 2" xfId="23027"/>
    <cellStyle name="Note 8 2 4 2 2 2 2" xfId="32707"/>
    <cellStyle name="Note 8 2 4 2 2 3" xfId="21335"/>
    <cellStyle name="Note 8 2 4 2 2 3 2" xfId="31015"/>
    <cellStyle name="Note 8 2 4 2 2 4" xfId="19038"/>
    <cellStyle name="Note 8 2 4 2 2 4 2" xfId="28718"/>
    <cellStyle name="Note 8 2 4 2 2 5" xfId="26949"/>
    <cellStyle name="Note 8 2 4 2 2 6" xfId="25166"/>
    <cellStyle name="Note 8 2 4 2 3" xfId="18148"/>
    <cellStyle name="Note 8 2 4 2 3 2" xfId="23708"/>
    <cellStyle name="Note 8 2 4 2 3 2 2" xfId="33388"/>
    <cellStyle name="Note 8 2 4 2 3 3" xfId="24447"/>
    <cellStyle name="Note 8 2 4 2 3 3 2" xfId="34127"/>
    <cellStyle name="Note 8 2 4 2 3 4" xfId="25031"/>
    <cellStyle name="Note 8 2 4 2 3 4 2" xfId="34711"/>
    <cellStyle name="Note 8 2 4 2 3 5" xfId="27832"/>
    <cellStyle name="Note 8 2 4 2 4" xfId="22203"/>
    <cellStyle name="Note 8 2 4 2 4 2" xfId="31883"/>
    <cellStyle name="Note 8 2 4 2 5" xfId="20177"/>
    <cellStyle name="Note 8 2 4 2 5 2" xfId="29857"/>
    <cellStyle name="Note 8 2 4 2 6" xfId="20279"/>
    <cellStyle name="Note 8 2 4 2 6 2" xfId="29959"/>
    <cellStyle name="Note 8 2 4 2 7" xfId="25312"/>
    <cellStyle name="Note 8 2 4 3" xfId="16463"/>
    <cellStyle name="Note 8 2 4 3 2" xfId="17042"/>
    <cellStyle name="Note 8 2 4 3 2 2" xfId="22595"/>
    <cellStyle name="Note 8 2 4 3 2 2 2" xfId="32275"/>
    <cellStyle name="Note 8 2 4 3 2 3" xfId="20080"/>
    <cellStyle name="Note 8 2 4 3 2 3 2" xfId="29760"/>
    <cellStyle name="Note 8 2 4 3 2 4" xfId="24100"/>
    <cellStyle name="Note 8 2 4 3 2 4 2" xfId="33780"/>
    <cellStyle name="Note 8 2 4 3 2 5" xfId="26577"/>
    <cellStyle name="Note 8 2 4 3 2 6" xfId="25159"/>
    <cellStyle name="Note 8 2 4 3 3" xfId="17912"/>
    <cellStyle name="Note 8 2 4 3 3 2" xfId="23472"/>
    <cellStyle name="Note 8 2 4 3 3 2 2" xfId="33152"/>
    <cellStyle name="Note 8 2 4 3 3 3" xfId="19240"/>
    <cellStyle name="Note 8 2 4 3 3 3 2" xfId="28920"/>
    <cellStyle name="Note 8 2 4 3 3 4" xfId="19690"/>
    <cellStyle name="Note 8 2 4 3 3 4 2" xfId="29370"/>
    <cellStyle name="Note 8 2 4 3 3 5" xfId="27596"/>
    <cellStyle name="Note 8 2 4 3 4" xfId="21967"/>
    <cellStyle name="Note 8 2 4 3 4 2" xfId="31647"/>
    <cellStyle name="Note 8 2 4 3 5" xfId="18584"/>
    <cellStyle name="Note 8 2 4 3 5 2" xfId="28264"/>
    <cellStyle name="Note 8 2 4 3 6" xfId="23905"/>
    <cellStyle name="Note 8 2 4 3 6 2" xfId="33585"/>
    <cellStyle name="Note 8 2 4 3 7" xfId="25918"/>
    <cellStyle name="Note 8 2 4 4" xfId="17115"/>
    <cellStyle name="Note 8 2 4 4 2" xfId="22668"/>
    <cellStyle name="Note 8 2 4 4 2 2" xfId="32348"/>
    <cellStyle name="Note 8 2 4 4 3" xfId="24138"/>
    <cellStyle name="Note 8 2 4 4 3 2" xfId="33818"/>
    <cellStyle name="Note 8 2 4 4 4" xfId="21115"/>
    <cellStyle name="Note 8 2 4 4 4 2" xfId="30795"/>
    <cellStyle name="Note 8 2 4 4 5" xfId="26641"/>
    <cellStyle name="Note 8 2 4 4 6" xfId="26284"/>
    <cellStyle name="Note 8 2 4 5" xfId="17282"/>
    <cellStyle name="Note 8 2 4 5 2" xfId="22842"/>
    <cellStyle name="Note 8 2 4 5 2 2" xfId="32522"/>
    <cellStyle name="Note 8 2 4 5 3" xfId="21223"/>
    <cellStyle name="Note 8 2 4 5 3 2" xfId="30903"/>
    <cellStyle name="Note 8 2 4 5 4" xfId="18746"/>
    <cellStyle name="Note 8 2 4 5 4 2" xfId="28426"/>
    <cellStyle name="Note 8 2 4 5 5" xfId="26361"/>
    <cellStyle name="Note 8 2 4 6" xfId="21689"/>
    <cellStyle name="Note 8 2 4 6 2" xfId="31369"/>
    <cellStyle name="Note 8 2 4 7" xfId="19267"/>
    <cellStyle name="Note 8 2 4 7 2" xfId="28947"/>
    <cellStyle name="Note 8 2 4 8" xfId="19611"/>
    <cellStyle name="Note 8 2 4 8 2" xfId="29291"/>
    <cellStyle name="Note 8 2 4 9" xfId="25866"/>
    <cellStyle name="Note 8 2 5" xfId="16098"/>
    <cellStyle name="Note 8 2 5 2" xfId="17446"/>
    <cellStyle name="Note 8 2 5 2 2" xfId="23006"/>
    <cellStyle name="Note 8 2 5 2 2 2" xfId="32686"/>
    <cellStyle name="Note 8 2 5 2 3" xfId="21369"/>
    <cellStyle name="Note 8 2 5 2 3 2" xfId="31049"/>
    <cellStyle name="Note 8 2 5 2 4" xfId="19801"/>
    <cellStyle name="Note 8 2 5 2 4 2" xfId="29481"/>
    <cellStyle name="Note 8 2 5 2 5" xfId="26928"/>
    <cellStyle name="Note 8 2 5 2 6" xfId="25082"/>
    <cellStyle name="Note 8 2 5 3" xfId="18127"/>
    <cellStyle name="Note 8 2 5 3 2" xfId="23687"/>
    <cellStyle name="Note 8 2 5 3 2 2" xfId="33367"/>
    <cellStyle name="Note 8 2 5 3 3" xfId="18369"/>
    <cellStyle name="Note 8 2 5 3 3 2" xfId="28049"/>
    <cellStyle name="Note 8 2 5 3 4" xfId="19714"/>
    <cellStyle name="Note 8 2 5 3 4 2" xfId="29394"/>
    <cellStyle name="Note 8 2 5 3 5" xfId="27811"/>
    <cellStyle name="Note 8 2 5 4" xfId="22182"/>
    <cellStyle name="Note 8 2 5 4 2" xfId="31862"/>
    <cellStyle name="Note 8 2 5 5" xfId="19467"/>
    <cellStyle name="Note 8 2 5 5 2" xfId="29147"/>
    <cellStyle name="Note 8 2 5 6" xfId="19743"/>
    <cellStyle name="Note 8 2 5 6 2" xfId="29423"/>
    <cellStyle name="Note 8 2 5 7" xfId="26146"/>
    <cellStyle name="Note 8 2 6" xfId="16442"/>
    <cellStyle name="Note 8 2 6 2" xfId="16901"/>
    <cellStyle name="Note 8 2 6 2 2" xfId="22454"/>
    <cellStyle name="Note 8 2 6 2 2 2" xfId="32134"/>
    <cellStyle name="Note 8 2 6 2 3" xfId="20566"/>
    <cellStyle name="Note 8 2 6 2 3 2" xfId="30246"/>
    <cellStyle name="Note 8 2 6 2 4" xfId="21093"/>
    <cellStyle name="Note 8 2 6 2 4 2" xfId="30773"/>
    <cellStyle name="Note 8 2 6 2 5" xfId="26436"/>
    <cellStyle name="Note 8 2 6 2 6" xfId="25898"/>
    <cellStyle name="Note 8 2 6 3" xfId="17891"/>
    <cellStyle name="Note 8 2 6 3 2" xfId="23451"/>
    <cellStyle name="Note 8 2 6 3 2 2" xfId="33131"/>
    <cellStyle name="Note 8 2 6 3 3" xfId="20157"/>
    <cellStyle name="Note 8 2 6 3 3 2" xfId="29837"/>
    <cellStyle name="Note 8 2 6 3 4" xfId="20639"/>
    <cellStyle name="Note 8 2 6 3 4 2" xfId="30319"/>
    <cellStyle name="Note 8 2 6 3 5" xfId="27575"/>
    <cellStyle name="Note 8 2 6 4" xfId="21946"/>
    <cellStyle name="Note 8 2 6 4 2" xfId="31626"/>
    <cellStyle name="Note 8 2 6 5" xfId="24439"/>
    <cellStyle name="Note 8 2 6 5 2" xfId="34119"/>
    <cellStyle name="Note 8 2 6 6" xfId="20604"/>
    <cellStyle name="Note 8 2 6 6 2" xfId="30284"/>
    <cellStyle name="Note 8 2 6 7" xfId="25580"/>
    <cellStyle name="Note 8 2 7" xfId="17103"/>
    <cellStyle name="Note 8 2 7 2" xfId="22656"/>
    <cellStyle name="Note 8 2 7 2 2" xfId="32336"/>
    <cellStyle name="Note 8 2 7 3" xfId="20035"/>
    <cellStyle name="Note 8 2 7 3 2" xfId="29715"/>
    <cellStyle name="Note 8 2 7 4" xfId="20124"/>
    <cellStyle name="Note 8 2 7 4 2" xfId="29804"/>
    <cellStyle name="Note 8 2 7 5" xfId="26629"/>
    <cellStyle name="Note 8 2 7 6" xfId="25579"/>
    <cellStyle name="Note 8 2 8" xfId="17247"/>
    <cellStyle name="Note 8 2 8 2" xfId="22799"/>
    <cellStyle name="Note 8 2 8 2 2" xfId="32479"/>
    <cellStyle name="Note 8 2 8 3" xfId="21020"/>
    <cellStyle name="Note 8 2 8 3 2" xfId="30700"/>
    <cellStyle name="Note 8 2 8 4" xfId="18803"/>
    <cellStyle name="Note 8 2 8 4 2" xfId="28483"/>
    <cellStyle name="Note 8 2 8 5" xfId="27153"/>
    <cellStyle name="Note 8 2 9" xfId="21667"/>
    <cellStyle name="Note 8 2 9 2" xfId="31347"/>
    <cellStyle name="Note 8 3" xfId="16017"/>
    <cellStyle name="Note 8 3 10" xfId="25593"/>
    <cellStyle name="Note 8 3 2" xfId="16286"/>
    <cellStyle name="Note 8 3 2 2" xfId="16757"/>
    <cellStyle name="Note 8 3 2 2 2" xfId="17627"/>
    <cellStyle name="Note 8 3 2 2 2 2" xfId="23187"/>
    <cellStyle name="Note 8 3 2 2 2 2 2" xfId="32867"/>
    <cellStyle name="Note 8 3 2 2 2 3" xfId="20822"/>
    <cellStyle name="Note 8 3 2 2 2 3 2" xfId="30502"/>
    <cellStyle name="Note 8 3 2 2 2 4" xfId="19211"/>
    <cellStyle name="Note 8 3 2 2 2 4 2" xfId="28891"/>
    <cellStyle name="Note 8 3 2 2 2 5" xfId="27109"/>
    <cellStyle name="Note 8 3 2 2 2 6" xfId="27311"/>
    <cellStyle name="Note 8 3 2 2 3" xfId="18308"/>
    <cellStyle name="Note 8 3 2 2 3 2" xfId="23868"/>
    <cellStyle name="Note 8 3 2 2 3 2 2" xfId="33548"/>
    <cellStyle name="Note 8 3 2 2 3 3" xfId="24568"/>
    <cellStyle name="Note 8 3 2 2 3 3 2" xfId="34248"/>
    <cellStyle name="Note 8 3 2 2 3 4" xfId="24933"/>
    <cellStyle name="Note 8 3 2 2 3 4 2" xfId="34613"/>
    <cellStyle name="Note 8 3 2 2 3 5" xfId="27992"/>
    <cellStyle name="Note 8 3 2 2 4" xfId="22363"/>
    <cellStyle name="Note 8 3 2 2 4 2" xfId="32043"/>
    <cellStyle name="Note 8 3 2 2 5" xfId="20083"/>
    <cellStyle name="Note 8 3 2 2 5 2" xfId="29763"/>
    <cellStyle name="Note 8 3 2 2 6" xfId="20788"/>
    <cellStyle name="Note 8 3 2 2 6 2" xfId="30468"/>
    <cellStyle name="Note 8 3 2 2 7" xfId="26213"/>
    <cellStyle name="Note 8 3 2 3" xfId="16623"/>
    <cellStyle name="Note 8 3 2 3 2" xfId="17391"/>
    <cellStyle name="Note 8 3 2 3 2 2" xfId="22951"/>
    <cellStyle name="Note 8 3 2 3 2 2 2" xfId="32631"/>
    <cellStyle name="Note 8 3 2 3 2 3" xfId="18981"/>
    <cellStyle name="Note 8 3 2 3 2 3 2" xfId="28661"/>
    <cellStyle name="Note 8 3 2 3 2 4" xfId="18723"/>
    <cellStyle name="Note 8 3 2 3 2 4 2" xfId="28403"/>
    <cellStyle name="Note 8 3 2 3 2 5" xfId="26873"/>
    <cellStyle name="Note 8 3 2 3 2 6" xfId="25235"/>
    <cellStyle name="Note 8 3 2 3 3" xfId="18072"/>
    <cellStyle name="Note 8 3 2 3 3 2" xfId="23632"/>
    <cellStyle name="Note 8 3 2 3 3 2 2" xfId="33312"/>
    <cellStyle name="Note 8 3 2 3 3 3" xfId="21096"/>
    <cellStyle name="Note 8 3 2 3 3 3 2" xfId="30776"/>
    <cellStyle name="Note 8 3 2 3 3 4" xfId="21521"/>
    <cellStyle name="Note 8 3 2 3 3 4 2" xfId="31201"/>
    <cellStyle name="Note 8 3 2 3 3 5" xfId="27756"/>
    <cellStyle name="Note 8 3 2 3 4" xfId="22127"/>
    <cellStyle name="Note 8 3 2 3 4 2" xfId="31807"/>
    <cellStyle name="Note 8 3 2 3 5" xfId="20729"/>
    <cellStyle name="Note 8 3 2 3 5 2" xfId="30409"/>
    <cellStyle name="Note 8 3 2 3 6" xfId="18444"/>
    <cellStyle name="Note 8 3 2 3 6 2" xfId="28124"/>
    <cellStyle name="Note 8 3 2 3 7" xfId="25802"/>
    <cellStyle name="Note 8 3 2 4" xfId="17294"/>
    <cellStyle name="Note 8 3 2 4 2" xfId="22854"/>
    <cellStyle name="Note 8 3 2 4 2 2" xfId="32534"/>
    <cellStyle name="Note 8 3 2 4 3" xfId="21634"/>
    <cellStyle name="Note 8 3 2 4 3 2" xfId="31314"/>
    <cellStyle name="Note 8 3 2 4 4" xfId="20225"/>
    <cellStyle name="Note 8 3 2 4 4 2" xfId="29905"/>
    <cellStyle name="Note 8 3 2 4 5" xfId="26787"/>
    <cellStyle name="Note 8 3 2 4 6" xfId="27135"/>
    <cellStyle name="Note 8 3 2 5" xfId="17802"/>
    <cellStyle name="Note 8 3 2 5 2" xfId="23362"/>
    <cellStyle name="Note 8 3 2 5 2 2" xfId="33042"/>
    <cellStyle name="Note 8 3 2 5 3" xfId="23968"/>
    <cellStyle name="Note 8 3 2 5 3 2" xfId="33648"/>
    <cellStyle name="Note 8 3 2 5 4" xfId="20081"/>
    <cellStyle name="Note 8 3 2 5 4 2" xfId="29761"/>
    <cellStyle name="Note 8 3 2 5 5" xfId="27486"/>
    <cellStyle name="Note 8 3 2 6" xfId="21857"/>
    <cellStyle name="Note 8 3 2 6 2" xfId="31537"/>
    <cellStyle name="Note 8 3 2 7" xfId="21614"/>
    <cellStyle name="Note 8 3 2 7 2" xfId="31294"/>
    <cellStyle name="Note 8 3 2 8" xfId="20852"/>
    <cellStyle name="Note 8 3 2 8 2" xfId="30532"/>
    <cellStyle name="Note 8 3 2 9" xfId="25559"/>
    <cellStyle name="Note 8 3 3" xfId="16187"/>
    <cellStyle name="Note 8 3 3 2" xfId="17528"/>
    <cellStyle name="Note 8 3 3 2 2" xfId="23088"/>
    <cellStyle name="Note 8 3 3 2 2 2" xfId="32768"/>
    <cellStyle name="Note 8 3 3 2 3" xfId="19201"/>
    <cellStyle name="Note 8 3 3 2 3 2" xfId="28881"/>
    <cellStyle name="Note 8 3 3 2 4" xfId="19179"/>
    <cellStyle name="Note 8 3 3 2 4 2" xfId="28859"/>
    <cellStyle name="Note 8 3 3 2 5" xfId="27010"/>
    <cellStyle name="Note 8 3 3 2 6" xfId="27212"/>
    <cellStyle name="Note 8 3 3 3" xfId="18209"/>
    <cellStyle name="Note 8 3 3 3 2" xfId="23769"/>
    <cellStyle name="Note 8 3 3 3 2 2" xfId="33449"/>
    <cellStyle name="Note 8 3 3 3 3" xfId="20668"/>
    <cellStyle name="Note 8 3 3 3 3 2" xfId="30348"/>
    <cellStyle name="Note 8 3 3 3 4" xfId="24980"/>
    <cellStyle name="Note 8 3 3 3 4 2" xfId="34660"/>
    <cellStyle name="Note 8 3 3 3 5" xfId="27893"/>
    <cellStyle name="Note 8 3 3 4" xfId="22264"/>
    <cellStyle name="Note 8 3 3 4 2" xfId="31944"/>
    <cellStyle name="Note 8 3 3 5" xfId="24404"/>
    <cellStyle name="Note 8 3 3 5 2" xfId="34084"/>
    <cellStyle name="Note 8 3 3 6" xfId="20955"/>
    <cellStyle name="Note 8 3 3 6 2" xfId="30635"/>
    <cellStyle name="Note 8 3 3 7" xfId="25723"/>
    <cellStyle name="Note 8 3 4" xfId="16524"/>
    <cellStyle name="Note 8 3 4 2" xfId="17129"/>
    <cellStyle name="Note 8 3 4 2 2" xfId="22682"/>
    <cellStyle name="Note 8 3 4 2 2 2" xfId="32362"/>
    <cellStyle name="Note 8 3 4 2 3" xfId="21414"/>
    <cellStyle name="Note 8 3 4 2 3 2" xfId="31094"/>
    <cellStyle name="Note 8 3 4 2 4" xfId="19500"/>
    <cellStyle name="Note 8 3 4 2 4 2" xfId="29180"/>
    <cellStyle name="Note 8 3 4 2 5" xfId="26655"/>
    <cellStyle name="Note 8 3 4 2 6" xfId="25123"/>
    <cellStyle name="Note 8 3 4 3" xfId="17973"/>
    <cellStyle name="Note 8 3 4 3 2" xfId="23533"/>
    <cellStyle name="Note 8 3 4 3 2 2" xfId="33213"/>
    <cellStyle name="Note 8 3 4 3 3" xfId="20749"/>
    <cellStyle name="Note 8 3 4 3 3 2" xfId="30429"/>
    <cellStyle name="Note 8 3 4 3 4" xfId="24956"/>
    <cellStyle name="Note 8 3 4 3 4 2" xfId="34636"/>
    <cellStyle name="Note 8 3 4 3 5" xfId="27657"/>
    <cellStyle name="Note 8 3 4 4" xfId="22028"/>
    <cellStyle name="Note 8 3 4 4 2" xfId="31708"/>
    <cellStyle name="Note 8 3 4 5" xfId="18579"/>
    <cellStyle name="Note 8 3 4 5 2" xfId="28259"/>
    <cellStyle name="Note 8 3 4 6" xfId="24390"/>
    <cellStyle name="Note 8 3 4 6 2" xfId="34070"/>
    <cellStyle name="Note 8 3 4 7" xfId="25340"/>
    <cellStyle name="Note 8 3 5" xfId="17040"/>
    <cellStyle name="Note 8 3 5 2" xfId="22593"/>
    <cellStyle name="Note 8 3 5 2 2" xfId="32273"/>
    <cellStyle name="Note 8 3 5 3" xfId="18592"/>
    <cellStyle name="Note 8 3 5 3 2" xfId="28272"/>
    <cellStyle name="Note 8 3 5 4" xfId="18458"/>
    <cellStyle name="Note 8 3 5 4 2" xfId="28138"/>
    <cellStyle name="Note 8 3 5 5" xfId="26575"/>
    <cellStyle name="Note 8 3 5 6" xfId="26170"/>
    <cellStyle name="Note 8 3 6" xfId="17703"/>
    <cellStyle name="Note 8 3 6 2" xfId="23263"/>
    <cellStyle name="Note 8 3 6 2 2" xfId="32943"/>
    <cellStyle name="Note 8 3 6 3" xfId="24234"/>
    <cellStyle name="Note 8 3 6 3 2" xfId="33914"/>
    <cellStyle name="Note 8 3 6 4" xfId="21324"/>
    <cellStyle name="Note 8 3 6 4 2" xfId="31004"/>
    <cellStyle name="Note 8 3 6 5" xfId="27387"/>
    <cellStyle name="Note 8 3 7" xfId="21754"/>
    <cellStyle name="Note 8 3 7 2" xfId="31434"/>
    <cellStyle name="Note 8 3 8" xfId="24362"/>
    <cellStyle name="Note 8 3 8 2" xfId="34042"/>
    <cellStyle name="Note 8 3 9" xfId="24860"/>
    <cellStyle name="Note 8 3 9 2" xfId="34540"/>
    <cellStyle name="Note 8 4" xfId="16194"/>
    <cellStyle name="Note 8 4 2" xfId="16696"/>
    <cellStyle name="Note 8 4 2 2" xfId="17535"/>
    <cellStyle name="Note 8 4 2 2 2" xfId="23095"/>
    <cellStyle name="Note 8 4 2 2 2 2" xfId="32775"/>
    <cellStyle name="Note 8 4 2 2 3" xfId="18603"/>
    <cellStyle name="Note 8 4 2 2 3 2" xfId="28283"/>
    <cellStyle name="Note 8 4 2 2 4" xfId="24891"/>
    <cellStyle name="Note 8 4 2 2 4 2" xfId="34571"/>
    <cellStyle name="Note 8 4 2 2 5" xfId="27017"/>
    <cellStyle name="Note 8 4 2 2 6" xfId="27219"/>
    <cellStyle name="Note 8 4 2 3" xfId="18216"/>
    <cellStyle name="Note 8 4 2 3 2" xfId="23776"/>
    <cellStyle name="Note 8 4 2 3 2 2" xfId="33456"/>
    <cellStyle name="Note 8 4 2 3 3" xfId="24543"/>
    <cellStyle name="Note 8 4 2 3 3 2" xfId="34223"/>
    <cellStyle name="Note 8 4 2 3 4" xfId="24859"/>
    <cellStyle name="Note 8 4 2 3 4 2" xfId="34539"/>
    <cellStyle name="Note 8 4 2 3 5" xfId="27900"/>
    <cellStyle name="Note 8 4 2 4" xfId="22271"/>
    <cellStyle name="Note 8 4 2 4 2" xfId="31951"/>
    <cellStyle name="Note 8 4 2 5" xfId="19712"/>
    <cellStyle name="Note 8 4 2 5 2" xfId="29392"/>
    <cellStyle name="Note 8 4 2 6" xfId="18342"/>
    <cellStyle name="Note 8 4 2 6 2" xfId="28022"/>
    <cellStyle name="Note 8 4 2 7" xfId="25547"/>
    <cellStyle name="Note 8 4 3" xfId="16531"/>
    <cellStyle name="Note 8 4 3 2" xfId="16863"/>
    <cellStyle name="Note 8 4 3 2 2" xfId="22416"/>
    <cellStyle name="Note 8 4 3 2 2 2" xfId="32096"/>
    <cellStyle name="Note 8 4 3 2 3" xfId="18404"/>
    <cellStyle name="Note 8 4 3 2 3 2" xfId="28084"/>
    <cellStyle name="Note 8 4 3 2 4" xfId="20422"/>
    <cellStyle name="Note 8 4 3 2 4 2" xfId="30102"/>
    <cellStyle name="Note 8 4 3 2 5" xfId="26398"/>
    <cellStyle name="Note 8 4 3 2 6" xfId="25815"/>
    <cellStyle name="Note 8 4 3 3" xfId="17980"/>
    <cellStyle name="Note 8 4 3 3 2" xfId="23540"/>
    <cellStyle name="Note 8 4 3 3 2 2" xfId="33220"/>
    <cellStyle name="Note 8 4 3 3 3" xfId="24227"/>
    <cellStyle name="Note 8 4 3 3 3 2" xfId="33907"/>
    <cellStyle name="Note 8 4 3 3 4" xfId="19790"/>
    <cellStyle name="Note 8 4 3 3 4 2" xfId="29470"/>
    <cellStyle name="Note 8 4 3 3 5" xfId="27664"/>
    <cellStyle name="Note 8 4 3 4" xfId="22035"/>
    <cellStyle name="Note 8 4 3 4 2" xfId="31715"/>
    <cellStyle name="Note 8 4 3 5" xfId="20181"/>
    <cellStyle name="Note 8 4 3 5 2" xfId="29861"/>
    <cellStyle name="Note 8 4 3 6" xfId="21420"/>
    <cellStyle name="Note 8 4 3 6 2" xfId="31100"/>
    <cellStyle name="Note 8 4 3 7" xfId="25751"/>
    <cellStyle name="Note 8 4 4" xfId="17121"/>
    <cellStyle name="Note 8 4 4 2" xfId="22674"/>
    <cellStyle name="Note 8 4 4 2 2" xfId="32354"/>
    <cellStyle name="Note 8 4 4 3" xfId="20033"/>
    <cellStyle name="Note 8 4 4 3 2" xfId="29713"/>
    <cellStyle name="Note 8 4 4 4" xfId="19673"/>
    <cellStyle name="Note 8 4 4 4 2" xfId="29353"/>
    <cellStyle name="Note 8 4 4 5" xfId="26647"/>
    <cellStyle name="Note 8 4 4 6" xfId="25356"/>
    <cellStyle name="Note 8 4 5" xfId="17710"/>
    <cellStyle name="Note 8 4 5 2" xfId="23270"/>
    <cellStyle name="Note 8 4 5 2 2" xfId="32950"/>
    <cellStyle name="Note 8 4 5 3" xfId="20685"/>
    <cellStyle name="Note 8 4 5 3 2" xfId="30365"/>
    <cellStyle name="Note 8 4 5 4" xfId="20891"/>
    <cellStyle name="Note 8 4 5 4 2" xfId="30571"/>
    <cellStyle name="Note 8 4 5 5" xfId="27394"/>
    <cellStyle name="Note 8 4 6" xfId="21761"/>
    <cellStyle name="Note 8 4 6 2" xfId="31441"/>
    <cellStyle name="Note 8 4 7" xfId="23951"/>
    <cellStyle name="Note 8 4 7 2" xfId="33631"/>
    <cellStyle name="Note 8 4 8" xfId="24604"/>
    <cellStyle name="Note 8 4 8 2" xfId="34284"/>
    <cellStyle name="Note 8 4 9" xfId="25803"/>
    <cellStyle name="Note 8 5" xfId="16408"/>
    <cellStyle name="Note 8 5 2" xfId="16850"/>
    <cellStyle name="Note 8 5 2 2" xfId="22403"/>
    <cellStyle name="Note 8 5 2 2 2" xfId="32083"/>
    <cellStyle name="Note 8 5 2 3" xfId="18596"/>
    <cellStyle name="Note 8 5 2 3 2" xfId="28276"/>
    <cellStyle name="Note 8 5 2 4" xfId="18658"/>
    <cellStyle name="Note 8 5 2 4 2" xfId="28338"/>
    <cellStyle name="Note 8 5 2 5" xfId="26385"/>
    <cellStyle name="Note 8 5 2 6" xfId="25502"/>
    <cellStyle name="Note 8 5 3" xfId="17857"/>
    <cellStyle name="Note 8 5 3 2" xfId="23417"/>
    <cellStyle name="Note 8 5 3 2 2" xfId="33097"/>
    <cellStyle name="Note 8 5 3 3" xfId="24193"/>
    <cellStyle name="Note 8 5 3 3 2" xfId="33873"/>
    <cellStyle name="Note 8 5 3 4" xfId="18931"/>
    <cellStyle name="Note 8 5 3 4 2" xfId="28611"/>
    <cellStyle name="Note 8 5 3 5" xfId="27541"/>
    <cellStyle name="Note 8 5 4" xfId="21912"/>
    <cellStyle name="Note 8 5 4 2" xfId="31592"/>
    <cellStyle name="Note 8 5 5" xfId="19158"/>
    <cellStyle name="Note 8 5 5 2" xfId="28838"/>
    <cellStyle name="Note 8 5 6" xfId="24852"/>
    <cellStyle name="Note 8 5 6 2" xfId="34532"/>
    <cellStyle name="Note 8 5 7" xfId="26234"/>
    <cellStyle name="Note 8 6" xfId="19631"/>
    <cellStyle name="Note 8 6 2" xfId="29311"/>
    <cellStyle name="Note 9" xfId="15929"/>
    <cellStyle name="Note 9 2" xfId="15930"/>
    <cellStyle name="Output" xfId="10" builtinId="21" customBuiltin="1"/>
    <cellStyle name="Output 2" xfId="137"/>
    <cellStyle name="Output 2 2" xfId="15945"/>
    <cellStyle name="Output 2 2 10" xfId="24399"/>
    <cellStyle name="Output 2 2 10 2" xfId="34079"/>
    <cellStyle name="Output 2 2 11" xfId="19501"/>
    <cellStyle name="Output 2 2 11 2" xfId="29181"/>
    <cellStyle name="Output 2 2 12" xfId="26014"/>
    <cellStyle name="Output 2 2 2" xfId="16037"/>
    <cellStyle name="Output 2 2 2 10" xfId="25317"/>
    <cellStyle name="Output 2 2 2 2" xfId="16291"/>
    <cellStyle name="Output 2 2 2 2 2" xfId="16762"/>
    <cellStyle name="Output 2 2 2 2 2 2" xfId="17632"/>
    <cellStyle name="Output 2 2 2 2 2 2 2" xfId="23192"/>
    <cellStyle name="Output 2 2 2 2 2 2 2 2" xfId="32872"/>
    <cellStyle name="Output 2 2 2 2 2 2 3" xfId="24522"/>
    <cellStyle name="Output 2 2 2 2 2 2 3 2" xfId="34202"/>
    <cellStyle name="Output 2 2 2 2 2 2 4" xfId="19759"/>
    <cellStyle name="Output 2 2 2 2 2 2 4 2" xfId="29439"/>
    <cellStyle name="Output 2 2 2 2 2 2 5" xfId="27114"/>
    <cellStyle name="Output 2 2 2 2 2 2 6" xfId="27316"/>
    <cellStyle name="Output 2 2 2 2 2 3" xfId="18313"/>
    <cellStyle name="Output 2 2 2 2 2 3 2" xfId="23873"/>
    <cellStyle name="Output 2 2 2 2 2 3 2 2" xfId="33553"/>
    <cellStyle name="Output 2 2 2 2 2 3 3" xfId="24573"/>
    <cellStyle name="Output 2 2 2 2 2 3 3 2" xfId="34253"/>
    <cellStyle name="Output 2 2 2 2 2 3 4" xfId="24924"/>
    <cellStyle name="Output 2 2 2 2 2 3 4 2" xfId="34604"/>
    <cellStyle name="Output 2 2 2 2 2 3 5" xfId="27997"/>
    <cellStyle name="Output 2 2 2 2 2 4" xfId="22368"/>
    <cellStyle name="Output 2 2 2 2 2 4 2" xfId="32048"/>
    <cellStyle name="Output 2 2 2 2 2 5" xfId="19356"/>
    <cellStyle name="Output 2 2 2 2 2 5 2" xfId="29036"/>
    <cellStyle name="Output 2 2 2 2 2 6" xfId="18710"/>
    <cellStyle name="Output 2 2 2 2 2 6 2" xfId="28390"/>
    <cellStyle name="Output 2 2 2 2 2 7" xfId="25411"/>
    <cellStyle name="Output 2 2 2 2 3" xfId="16628"/>
    <cellStyle name="Output 2 2 2 2 3 2" xfId="17396"/>
    <cellStyle name="Output 2 2 2 2 3 2 2" xfId="22956"/>
    <cellStyle name="Output 2 2 2 2 3 2 2 2" xfId="32636"/>
    <cellStyle name="Output 2 2 2 2 3 2 3" xfId="18338"/>
    <cellStyle name="Output 2 2 2 2 3 2 3 2" xfId="28018"/>
    <cellStyle name="Output 2 2 2 2 3 2 4" xfId="20970"/>
    <cellStyle name="Output 2 2 2 2 3 2 4 2" xfId="30650"/>
    <cellStyle name="Output 2 2 2 2 3 2 5" xfId="26878"/>
    <cellStyle name="Output 2 2 2 2 3 2 6" xfId="25094"/>
    <cellStyle name="Output 2 2 2 2 3 3" xfId="18077"/>
    <cellStyle name="Output 2 2 2 2 3 3 2" xfId="23637"/>
    <cellStyle name="Output 2 2 2 2 3 3 2 2" xfId="33317"/>
    <cellStyle name="Output 2 2 2 2 3 3 3" xfId="21196"/>
    <cellStyle name="Output 2 2 2 2 3 3 3 2" xfId="30876"/>
    <cellStyle name="Output 2 2 2 2 3 3 4" xfId="19110"/>
    <cellStyle name="Output 2 2 2 2 3 3 4 2" xfId="28790"/>
    <cellStyle name="Output 2 2 2 2 3 3 5" xfId="27761"/>
    <cellStyle name="Output 2 2 2 2 3 4" xfId="22132"/>
    <cellStyle name="Output 2 2 2 2 3 4 2" xfId="31812"/>
    <cellStyle name="Output 2 2 2 2 3 5" xfId="21481"/>
    <cellStyle name="Output 2 2 2 2 3 5 2" xfId="31161"/>
    <cellStyle name="Output 2 2 2 2 3 6" xfId="18727"/>
    <cellStyle name="Output 2 2 2 2 3 6 2" xfId="28407"/>
    <cellStyle name="Output 2 2 2 2 3 7" xfId="25995"/>
    <cellStyle name="Output 2 2 2 2 4" xfId="16925"/>
    <cellStyle name="Output 2 2 2 2 4 2" xfId="22478"/>
    <cellStyle name="Output 2 2 2 2 4 2 2" xfId="32158"/>
    <cellStyle name="Output 2 2 2 2 4 3" xfId="19507"/>
    <cellStyle name="Output 2 2 2 2 4 3 2" xfId="29187"/>
    <cellStyle name="Output 2 2 2 2 4 4" xfId="19852"/>
    <cellStyle name="Output 2 2 2 2 4 4 2" xfId="29532"/>
    <cellStyle name="Output 2 2 2 2 4 5" xfId="26460"/>
    <cellStyle name="Output 2 2 2 2 4 6" xfId="26216"/>
    <cellStyle name="Output 2 2 2 2 5" xfId="17807"/>
    <cellStyle name="Output 2 2 2 2 5 2" xfId="23367"/>
    <cellStyle name="Output 2 2 2 2 5 2 2" xfId="33047"/>
    <cellStyle name="Output 2 2 2 2 5 3" xfId="18346"/>
    <cellStyle name="Output 2 2 2 2 5 3 2" xfId="28026"/>
    <cellStyle name="Output 2 2 2 2 5 4" xfId="21359"/>
    <cellStyle name="Output 2 2 2 2 5 4 2" xfId="31039"/>
    <cellStyle name="Output 2 2 2 2 5 5" xfId="27491"/>
    <cellStyle name="Output 2 2 2 2 6" xfId="21862"/>
    <cellStyle name="Output 2 2 2 2 6 2" xfId="31542"/>
    <cellStyle name="Output 2 2 2 2 7" xfId="18545"/>
    <cellStyle name="Output 2 2 2 2 7 2" xfId="28225"/>
    <cellStyle name="Output 2 2 2 2 8" xfId="21357"/>
    <cellStyle name="Output 2 2 2 2 8 2" xfId="31037"/>
    <cellStyle name="Output 2 2 2 2 9" xfId="25901"/>
    <cellStyle name="Output 2 2 2 3" xfId="16226"/>
    <cellStyle name="Output 2 2 2 3 2" xfId="17567"/>
    <cellStyle name="Output 2 2 2 3 2 2" xfId="23127"/>
    <cellStyle name="Output 2 2 2 3 2 2 2" xfId="32807"/>
    <cellStyle name="Output 2 2 2 3 2 3" xfId="20735"/>
    <cellStyle name="Output 2 2 2 3 2 3 2" xfId="30415"/>
    <cellStyle name="Output 2 2 2 3 2 4" xfId="24191"/>
    <cellStyle name="Output 2 2 2 3 2 4 2" xfId="33871"/>
    <cellStyle name="Output 2 2 2 3 2 5" xfId="27049"/>
    <cellStyle name="Output 2 2 2 3 2 6" xfId="27251"/>
    <cellStyle name="Output 2 2 2 3 3" xfId="18248"/>
    <cellStyle name="Output 2 2 2 3 3 2" xfId="23808"/>
    <cellStyle name="Output 2 2 2 3 3 2 2" xfId="33488"/>
    <cellStyle name="Output 2 2 2 3 3 3" xfId="24161"/>
    <cellStyle name="Output 2 2 2 3 3 3 2" xfId="33841"/>
    <cellStyle name="Output 2 2 2 3 3 4" xfId="24592"/>
    <cellStyle name="Output 2 2 2 3 3 4 2" xfId="34272"/>
    <cellStyle name="Output 2 2 2 3 3 5" xfId="27932"/>
    <cellStyle name="Output 2 2 2 3 4" xfId="22303"/>
    <cellStyle name="Output 2 2 2 3 4 2" xfId="31983"/>
    <cellStyle name="Output 2 2 2 3 5" xfId="18880"/>
    <cellStyle name="Output 2 2 2 3 5 2" xfId="28560"/>
    <cellStyle name="Output 2 2 2 3 6" xfId="18645"/>
    <cellStyle name="Output 2 2 2 3 6 2" xfId="28325"/>
    <cellStyle name="Output 2 2 2 3 7" xfId="25530"/>
    <cellStyle name="Output 2 2 2 4" xfId="16563"/>
    <cellStyle name="Output 2 2 2 4 2" xfId="17331"/>
    <cellStyle name="Output 2 2 2 4 2 2" xfId="22891"/>
    <cellStyle name="Output 2 2 2 4 2 2 2" xfId="32571"/>
    <cellStyle name="Output 2 2 2 4 2 3" xfId="24480"/>
    <cellStyle name="Output 2 2 2 4 2 3 2" xfId="34160"/>
    <cellStyle name="Output 2 2 2 4 2 4" xfId="20401"/>
    <cellStyle name="Output 2 2 2 4 2 4 2" xfId="30081"/>
    <cellStyle name="Output 2 2 2 4 2 5" xfId="26813"/>
    <cellStyle name="Output 2 2 2 4 2 6" xfId="25115"/>
    <cellStyle name="Output 2 2 2 4 3" xfId="18012"/>
    <cellStyle name="Output 2 2 2 4 3 2" xfId="23572"/>
    <cellStyle name="Output 2 2 2 4 3 2 2" xfId="33252"/>
    <cellStyle name="Output 2 2 2 4 3 3" xfId="19705"/>
    <cellStyle name="Output 2 2 2 4 3 3 2" xfId="29385"/>
    <cellStyle name="Output 2 2 2 4 3 4" xfId="18944"/>
    <cellStyle name="Output 2 2 2 4 3 4 2" xfId="28624"/>
    <cellStyle name="Output 2 2 2 4 3 5" xfId="27696"/>
    <cellStyle name="Output 2 2 2 4 4" xfId="22067"/>
    <cellStyle name="Output 2 2 2 4 4 2" xfId="31747"/>
    <cellStyle name="Output 2 2 2 4 5" xfId="19299"/>
    <cellStyle name="Output 2 2 2 4 5 2" xfId="28979"/>
    <cellStyle name="Output 2 2 2 4 6" xfId="20270"/>
    <cellStyle name="Output 2 2 2 4 6 2" xfId="29950"/>
    <cellStyle name="Output 2 2 2 4 7" xfId="25764"/>
    <cellStyle name="Output 2 2 2 5" xfId="17041"/>
    <cellStyle name="Output 2 2 2 5 2" xfId="22594"/>
    <cellStyle name="Output 2 2 2 5 2 2" xfId="32274"/>
    <cellStyle name="Output 2 2 2 5 3" xfId="20145"/>
    <cellStyle name="Output 2 2 2 5 3 2" xfId="29825"/>
    <cellStyle name="Output 2 2 2 5 4" xfId="19635"/>
    <cellStyle name="Output 2 2 2 5 4 2" xfId="29315"/>
    <cellStyle name="Output 2 2 2 5 5" xfId="26576"/>
    <cellStyle name="Output 2 2 2 5 6" xfId="25781"/>
    <cellStyle name="Output 2 2 2 6" xfId="17742"/>
    <cellStyle name="Output 2 2 2 6 2" xfId="23302"/>
    <cellStyle name="Output 2 2 2 6 2 2" xfId="32982"/>
    <cellStyle name="Output 2 2 2 6 3" xfId="21117"/>
    <cellStyle name="Output 2 2 2 6 3 2" xfId="30797"/>
    <cellStyle name="Output 2 2 2 6 4" xfId="19767"/>
    <cellStyle name="Output 2 2 2 6 4 2" xfId="29447"/>
    <cellStyle name="Output 2 2 2 6 5" xfId="27426"/>
    <cellStyle name="Output 2 2 2 7" xfId="21795"/>
    <cellStyle name="Output 2 2 2 7 2" xfId="31475"/>
    <cellStyle name="Output 2 2 2 8" xfId="24224"/>
    <cellStyle name="Output 2 2 2 8 2" xfId="33904"/>
    <cellStyle name="Output 2 2 2 9" xfId="24877"/>
    <cellStyle name="Output 2 2 2 9 2" xfId="34557"/>
    <cellStyle name="Output 2 2 3" xfId="16193"/>
    <cellStyle name="Output 2 2 3 2" xfId="16695"/>
    <cellStyle name="Output 2 2 3 2 2" xfId="17534"/>
    <cellStyle name="Output 2 2 3 2 2 2" xfId="23094"/>
    <cellStyle name="Output 2 2 3 2 2 2 2" xfId="32774"/>
    <cellStyle name="Output 2 2 3 2 2 3" xfId="20787"/>
    <cellStyle name="Output 2 2 3 2 2 3 2" xfId="30467"/>
    <cellStyle name="Output 2 2 3 2 2 4" xfId="24762"/>
    <cellStyle name="Output 2 2 3 2 2 4 2" xfId="34442"/>
    <cellStyle name="Output 2 2 3 2 2 5" xfId="27016"/>
    <cellStyle name="Output 2 2 3 2 2 6" xfId="27218"/>
    <cellStyle name="Output 2 2 3 2 3" xfId="18215"/>
    <cellStyle name="Output 2 2 3 2 3 2" xfId="23775"/>
    <cellStyle name="Output 2 2 3 2 3 2 2" xfId="33455"/>
    <cellStyle name="Output 2 2 3 2 3 3" xfId="24482"/>
    <cellStyle name="Output 2 2 3 2 3 3 2" xfId="34162"/>
    <cellStyle name="Output 2 2 3 2 3 4" xfId="24502"/>
    <cellStyle name="Output 2 2 3 2 3 4 2" xfId="34182"/>
    <cellStyle name="Output 2 2 3 2 3 5" xfId="27899"/>
    <cellStyle name="Output 2 2 3 2 4" xfId="22270"/>
    <cellStyle name="Output 2 2 3 2 4 2" xfId="31950"/>
    <cellStyle name="Output 2 2 3 2 5" xfId="20780"/>
    <cellStyle name="Output 2 2 3 2 5 2" xfId="30460"/>
    <cellStyle name="Output 2 2 3 2 6" xfId="20421"/>
    <cellStyle name="Output 2 2 3 2 6 2" xfId="30101"/>
    <cellStyle name="Output 2 2 3 2 7" xfId="26087"/>
    <cellStyle name="Output 2 2 3 3" xfId="16530"/>
    <cellStyle name="Output 2 2 3 3 2" xfId="16881"/>
    <cellStyle name="Output 2 2 3 3 2 2" xfId="22434"/>
    <cellStyle name="Output 2 2 3 3 2 2 2" xfId="32114"/>
    <cellStyle name="Output 2 2 3 3 2 3" xfId="18866"/>
    <cellStyle name="Output 2 2 3 3 2 3 2" xfId="28546"/>
    <cellStyle name="Output 2 2 3 3 2 4" xfId="20074"/>
    <cellStyle name="Output 2 2 3 3 2 4 2" xfId="29754"/>
    <cellStyle name="Output 2 2 3 3 2 5" xfId="26416"/>
    <cellStyle name="Output 2 2 3 3 2 6" xfId="25523"/>
    <cellStyle name="Output 2 2 3 3 3" xfId="17979"/>
    <cellStyle name="Output 2 2 3 3 3 2" xfId="23539"/>
    <cellStyle name="Output 2 2 3 3 3 2 2" xfId="33219"/>
    <cellStyle name="Output 2 2 3 3 3 3" xfId="20927"/>
    <cellStyle name="Output 2 2 3 3 3 3 2" xfId="30607"/>
    <cellStyle name="Output 2 2 3 3 3 4" xfId="19377"/>
    <cellStyle name="Output 2 2 3 3 3 4 2" xfId="29057"/>
    <cellStyle name="Output 2 2 3 3 3 5" xfId="27663"/>
    <cellStyle name="Output 2 2 3 3 4" xfId="22034"/>
    <cellStyle name="Output 2 2 3 3 4 2" xfId="31714"/>
    <cellStyle name="Output 2 2 3 3 5" xfId="21035"/>
    <cellStyle name="Output 2 2 3 3 5 2" xfId="30715"/>
    <cellStyle name="Output 2 2 3 3 6" xfId="18474"/>
    <cellStyle name="Output 2 2 3 3 6 2" xfId="28154"/>
    <cellStyle name="Output 2 2 3 3 7" xfId="25524"/>
    <cellStyle name="Output 2 2 3 4" xfId="17091"/>
    <cellStyle name="Output 2 2 3 4 2" xfId="22644"/>
    <cellStyle name="Output 2 2 3 4 2 2" xfId="32324"/>
    <cellStyle name="Output 2 2 3 4 3" xfId="20413"/>
    <cellStyle name="Output 2 2 3 4 3 2" xfId="30093"/>
    <cellStyle name="Output 2 2 3 4 4" xfId="18662"/>
    <cellStyle name="Output 2 2 3 4 4 2" xfId="28342"/>
    <cellStyle name="Output 2 2 3 4 5" xfId="26619"/>
    <cellStyle name="Output 2 2 3 4 6" xfId="25216"/>
    <cellStyle name="Output 2 2 3 5" xfId="17709"/>
    <cellStyle name="Output 2 2 3 5 2" xfId="23269"/>
    <cellStyle name="Output 2 2 3 5 2 2" xfId="32949"/>
    <cellStyle name="Output 2 2 3 5 3" xfId="24352"/>
    <cellStyle name="Output 2 2 3 5 3 2" xfId="34032"/>
    <cellStyle name="Output 2 2 3 5 4" xfId="21584"/>
    <cellStyle name="Output 2 2 3 5 4 2" xfId="31264"/>
    <cellStyle name="Output 2 2 3 5 5" xfId="27393"/>
    <cellStyle name="Output 2 2 3 6" xfId="21760"/>
    <cellStyle name="Output 2 2 3 6 2" xfId="31440"/>
    <cellStyle name="Output 2 2 3 7" xfId="24204"/>
    <cellStyle name="Output 2 2 3 7 2" xfId="33884"/>
    <cellStyle name="Output 2 2 3 8" xfId="19444"/>
    <cellStyle name="Output 2 2 3 8 2" xfId="29124"/>
    <cellStyle name="Output 2 2 3 9" xfId="26194"/>
    <cellStyle name="Output 2 2 4" xfId="16108"/>
    <cellStyle name="Output 2 2 4 2" xfId="16654"/>
    <cellStyle name="Output 2 2 4 2 2" xfId="17456"/>
    <cellStyle name="Output 2 2 4 2 2 2" xfId="23016"/>
    <cellStyle name="Output 2 2 4 2 2 2 2" xfId="32696"/>
    <cellStyle name="Output 2 2 4 2 2 3" xfId="19442"/>
    <cellStyle name="Output 2 2 4 2 2 3 2" xfId="29122"/>
    <cellStyle name="Output 2 2 4 2 2 4" xfId="18711"/>
    <cellStyle name="Output 2 2 4 2 2 4 2" xfId="28391"/>
    <cellStyle name="Output 2 2 4 2 2 5" xfId="26938"/>
    <cellStyle name="Output 2 2 4 2 2 6" xfId="25251"/>
    <cellStyle name="Output 2 2 4 2 3" xfId="18137"/>
    <cellStyle name="Output 2 2 4 2 3 2" xfId="23697"/>
    <cellStyle name="Output 2 2 4 2 3 2 2" xfId="33377"/>
    <cellStyle name="Output 2 2 4 2 3 3" xfId="24452"/>
    <cellStyle name="Output 2 2 4 2 3 3 2" xfId="34132"/>
    <cellStyle name="Output 2 2 4 2 3 4" xfId="24846"/>
    <cellStyle name="Output 2 2 4 2 3 4 2" xfId="34526"/>
    <cellStyle name="Output 2 2 4 2 3 5" xfId="27821"/>
    <cellStyle name="Output 2 2 4 2 4" xfId="22192"/>
    <cellStyle name="Output 2 2 4 2 4 2" xfId="31872"/>
    <cellStyle name="Output 2 2 4 2 5" xfId="20488"/>
    <cellStyle name="Output 2 2 4 2 5 2" xfId="30168"/>
    <cellStyle name="Output 2 2 4 2 6" xfId="18785"/>
    <cellStyle name="Output 2 2 4 2 6 2" xfId="28465"/>
    <cellStyle name="Output 2 2 4 2 7" xfId="26047"/>
    <cellStyle name="Output 2 2 4 3" xfId="16452"/>
    <cellStyle name="Output 2 2 4 3 2" xfId="17142"/>
    <cellStyle name="Output 2 2 4 3 2 2" xfId="22695"/>
    <cellStyle name="Output 2 2 4 3 2 2 2" xfId="32375"/>
    <cellStyle name="Output 2 2 4 3 2 3" xfId="19425"/>
    <cellStyle name="Output 2 2 4 3 2 3 2" xfId="29105"/>
    <cellStyle name="Output 2 2 4 3 2 4" xfId="19422"/>
    <cellStyle name="Output 2 2 4 3 2 4 2" xfId="29102"/>
    <cellStyle name="Output 2 2 4 3 2 5" xfId="26668"/>
    <cellStyle name="Output 2 2 4 3 2 6" xfId="25118"/>
    <cellStyle name="Output 2 2 4 3 3" xfId="17901"/>
    <cellStyle name="Output 2 2 4 3 3 2" xfId="23461"/>
    <cellStyle name="Output 2 2 4 3 3 2 2" xfId="33141"/>
    <cellStyle name="Output 2 2 4 3 3 3" xfId="19002"/>
    <cellStyle name="Output 2 2 4 3 3 3 2" xfId="28682"/>
    <cellStyle name="Output 2 2 4 3 3 4" xfId="23959"/>
    <cellStyle name="Output 2 2 4 3 3 4 2" xfId="33639"/>
    <cellStyle name="Output 2 2 4 3 3 5" xfId="27585"/>
    <cellStyle name="Output 2 2 4 3 4" xfId="21956"/>
    <cellStyle name="Output 2 2 4 3 4 2" xfId="31636"/>
    <cellStyle name="Output 2 2 4 3 5" xfId="20614"/>
    <cellStyle name="Output 2 2 4 3 5 2" xfId="30294"/>
    <cellStyle name="Output 2 2 4 3 6" xfId="22395"/>
    <cellStyle name="Output 2 2 4 3 6 2" xfId="32075"/>
    <cellStyle name="Output 2 2 4 3 7" xfId="25421"/>
    <cellStyle name="Output 2 2 4 4" xfId="17235"/>
    <cellStyle name="Output 2 2 4 4 2" xfId="22788"/>
    <cellStyle name="Output 2 2 4 4 2 2" xfId="32468"/>
    <cellStyle name="Output 2 2 4 4 3" xfId="20347"/>
    <cellStyle name="Output 2 2 4 4 3 2" xfId="30027"/>
    <cellStyle name="Output 2 2 4 4 4" xfId="19739"/>
    <cellStyle name="Output 2 2 4 4 4 2" xfId="29419"/>
    <cellStyle name="Output 2 2 4 4 5" xfId="26746"/>
    <cellStyle name="Output 2 2 4 4 6" xfId="27163"/>
    <cellStyle name="Output 2 2 4 5" xfId="17270"/>
    <cellStyle name="Output 2 2 4 5 2" xfId="22827"/>
    <cellStyle name="Output 2 2 4 5 2 2" xfId="32507"/>
    <cellStyle name="Output 2 2 4 5 3" xfId="18849"/>
    <cellStyle name="Output 2 2 4 5 3 2" xfId="28529"/>
    <cellStyle name="Output 2 2 4 5 4" xfId="19165"/>
    <cellStyle name="Output 2 2 4 5 4 2" xfId="28845"/>
    <cellStyle name="Output 2 2 4 5 5" xfId="27169"/>
    <cellStyle name="Output 2 2 4 6" xfId="21677"/>
    <cellStyle name="Output 2 2 4 6 2" xfId="31357"/>
    <cellStyle name="Output 2 2 4 7" xfId="20570"/>
    <cellStyle name="Output 2 2 4 7 2" xfId="30250"/>
    <cellStyle name="Output 2 2 4 8" xfId="19988"/>
    <cellStyle name="Output 2 2 4 8 2" xfId="29668"/>
    <cellStyle name="Output 2 2 4 9" xfId="25596"/>
    <cellStyle name="Output 2 2 5" xfId="16074"/>
    <cellStyle name="Output 2 2 5 2" xfId="17422"/>
    <cellStyle name="Output 2 2 5 2 2" xfId="22982"/>
    <cellStyle name="Output 2 2 5 2 2 2" xfId="32662"/>
    <cellStyle name="Output 2 2 5 2 3" xfId="21019"/>
    <cellStyle name="Output 2 2 5 2 3 2" xfId="30699"/>
    <cellStyle name="Output 2 2 5 2 4" xfId="24611"/>
    <cellStyle name="Output 2 2 5 2 4 2" xfId="34291"/>
    <cellStyle name="Output 2 2 5 2 5" xfId="26904"/>
    <cellStyle name="Output 2 2 5 2 6" xfId="25171"/>
    <cellStyle name="Output 2 2 5 3" xfId="18103"/>
    <cellStyle name="Output 2 2 5 3 2" xfId="23663"/>
    <cellStyle name="Output 2 2 5 3 2 2" xfId="33343"/>
    <cellStyle name="Output 2 2 5 3 3" xfId="24280"/>
    <cellStyle name="Output 2 2 5 3 3 2" xfId="33960"/>
    <cellStyle name="Output 2 2 5 3 4" xfId="24885"/>
    <cellStyle name="Output 2 2 5 3 4 2" xfId="34565"/>
    <cellStyle name="Output 2 2 5 3 5" xfId="27787"/>
    <cellStyle name="Output 2 2 5 4" xfId="22158"/>
    <cellStyle name="Output 2 2 5 4 2" xfId="31838"/>
    <cellStyle name="Output 2 2 5 5" xfId="20545"/>
    <cellStyle name="Output 2 2 5 5 2" xfId="30225"/>
    <cellStyle name="Output 2 2 5 6" xfId="21122"/>
    <cellStyle name="Output 2 2 5 6 2" xfId="30802"/>
    <cellStyle name="Output 2 2 5 7" xfId="26182"/>
    <cellStyle name="Output 2 2 6" xfId="16418"/>
    <cellStyle name="Output 2 2 6 2" xfId="17014"/>
    <cellStyle name="Output 2 2 6 2 2" xfId="22567"/>
    <cellStyle name="Output 2 2 6 2 2 2" xfId="32247"/>
    <cellStyle name="Output 2 2 6 2 3" xfId="19137"/>
    <cellStyle name="Output 2 2 6 2 3 2" xfId="28817"/>
    <cellStyle name="Output 2 2 6 2 4" xfId="21193"/>
    <cellStyle name="Output 2 2 6 2 4 2" xfId="30873"/>
    <cellStyle name="Output 2 2 6 2 5" xfId="26549"/>
    <cellStyle name="Output 2 2 6 2 6" xfId="26120"/>
    <cellStyle name="Output 2 2 6 3" xfId="17867"/>
    <cellStyle name="Output 2 2 6 3 2" xfId="23427"/>
    <cellStyle name="Output 2 2 6 3 2 2" xfId="33107"/>
    <cellStyle name="Output 2 2 6 3 3" xfId="18843"/>
    <cellStyle name="Output 2 2 6 3 3 2" xfId="28523"/>
    <cellStyle name="Output 2 2 6 3 4" xfId="20416"/>
    <cellStyle name="Output 2 2 6 3 4 2" xfId="30096"/>
    <cellStyle name="Output 2 2 6 3 5" xfId="27551"/>
    <cellStyle name="Output 2 2 6 4" xfId="21922"/>
    <cellStyle name="Output 2 2 6 4 2" xfId="31602"/>
    <cellStyle name="Output 2 2 6 5" xfId="20856"/>
    <cellStyle name="Output 2 2 6 5 2" xfId="30536"/>
    <cellStyle name="Output 2 2 6 6" xfId="21023"/>
    <cellStyle name="Output 2 2 6 6 2" xfId="30703"/>
    <cellStyle name="Output 2 2 6 7" xfId="26070"/>
    <cellStyle name="Output 2 2 7" xfId="17201"/>
    <cellStyle name="Output 2 2 7 2" xfId="22754"/>
    <cellStyle name="Output 2 2 7 2 2" xfId="32434"/>
    <cellStyle name="Output 2 2 7 3" xfId="18419"/>
    <cellStyle name="Output 2 2 7 3 2" xfId="28099"/>
    <cellStyle name="Output 2 2 7 4" xfId="21486"/>
    <cellStyle name="Output 2 2 7 4 2" xfId="31166"/>
    <cellStyle name="Output 2 2 7 5" xfId="26718"/>
    <cellStyle name="Output 2 2 7 6" xfId="26797"/>
    <cellStyle name="Output 2 2 8" xfId="17257"/>
    <cellStyle name="Output 2 2 8 2" xfId="22810"/>
    <cellStyle name="Output 2 2 8 2 2" xfId="32490"/>
    <cellStyle name="Output 2 2 8 3" xfId="18769"/>
    <cellStyle name="Output 2 2 8 3 2" xfId="28449"/>
    <cellStyle name="Output 2 2 8 4" xfId="21633"/>
    <cellStyle name="Output 2 2 8 4 2" xfId="31313"/>
    <cellStyle name="Output 2 2 8 5" xfId="26358"/>
    <cellStyle name="Output 2 2 9" xfId="21643"/>
    <cellStyle name="Output 2 2 9 2" xfId="31323"/>
    <cellStyle name="Output 2 3" xfId="15989"/>
    <cellStyle name="Output 2 3 10" xfId="25546"/>
    <cellStyle name="Output 2 3 2" xfId="16261"/>
    <cellStyle name="Output 2 3 2 2" xfId="16732"/>
    <cellStyle name="Output 2 3 2 2 2" xfId="17602"/>
    <cellStyle name="Output 2 3 2 2 2 2" xfId="23162"/>
    <cellStyle name="Output 2 3 2 2 2 2 2" xfId="32842"/>
    <cellStyle name="Output 2 3 2 2 2 3" xfId="19854"/>
    <cellStyle name="Output 2 3 2 2 2 3 2" xfId="29534"/>
    <cellStyle name="Output 2 3 2 2 2 4" xfId="20774"/>
    <cellStyle name="Output 2 3 2 2 2 4 2" xfId="30454"/>
    <cellStyle name="Output 2 3 2 2 2 5" xfId="27084"/>
    <cellStyle name="Output 2 3 2 2 2 6" xfId="27286"/>
    <cellStyle name="Output 2 3 2 2 3" xfId="18283"/>
    <cellStyle name="Output 2 3 2 2 3 2" xfId="23843"/>
    <cellStyle name="Output 2 3 2 2 3 2 2" xfId="33523"/>
    <cellStyle name="Output 2 3 2 2 3 3" xfId="24384"/>
    <cellStyle name="Output 2 3 2 2 3 3 2" xfId="34064"/>
    <cellStyle name="Output 2 3 2 2 3 4" xfId="24994"/>
    <cellStyle name="Output 2 3 2 2 3 4 2" xfId="34674"/>
    <cellStyle name="Output 2 3 2 2 3 5" xfId="27967"/>
    <cellStyle name="Output 2 3 2 2 4" xfId="22338"/>
    <cellStyle name="Output 2 3 2 2 4 2" xfId="32018"/>
    <cellStyle name="Output 2 3 2 2 5" xfId="19307"/>
    <cellStyle name="Output 2 3 2 2 5 2" xfId="28987"/>
    <cellStyle name="Output 2 3 2 2 6" xfId="19900"/>
    <cellStyle name="Output 2 3 2 2 6 2" xfId="29580"/>
    <cellStyle name="Output 2 3 2 2 7" xfId="26286"/>
    <cellStyle name="Output 2 3 2 3" xfId="16598"/>
    <cellStyle name="Output 2 3 2 3 2" xfId="17366"/>
    <cellStyle name="Output 2 3 2 3 2 2" xfId="22926"/>
    <cellStyle name="Output 2 3 2 3 2 2 2" xfId="32606"/>
    <cellStyle name="Output 2 3 2 3 2 3" xfId="19406"/>
    <cellStyle name="Output 2 3 2 3 2 3 2" xfId="29086"/>
    <cellStyle name="Output 2 3 2 3 2 4" xfId="22387"/>
    <cellStyle name="Output 2 3 2 3 2 4 2" xfId="32067"/>
    <cellStyle name="Output 2 3 2 3 2 5" xfId="26848"/>
    <cellStyle name="Output 2 3 2 3 2 6" xfId="25105"/>
    <cellStyle name="Output 2 3 2 3 3" xfId="18047"/>
    <cellStyle name="Output 2 3 2 3 3 2" xfId="23607"/>
    <cellStyle name="Output 2 3 2 3 3 2 2" xfId="33287"/>
    <cellStyle name="Output 2 3 2 3 3 3" xfId="19579"/>
    <cellStyle name="Output 2 3 2 3 3 3 2" xfId="29259"/>
    <cellStyle name="Output 2 3 2 3 3 4" xfId="25029"/>
    <cellStyle name="Output 2 3 2 3 3 4 2" xfId="34709"/>
    <cellStyle name="Output 2 3 2 3 3 5" xfId="27731"/>
    <cellStyle name="Output 2 3 2 3 4" xfId="22102"/>
    <cellStyle name="Output 2 3 2 3 4 2" xfId="31782"/>
    <cellStyle name="Output 2 3 2 3 5" xfId="18825"/>
    <cellStyle name="Output 2 3 2 3 5 2" xfId="28505"/>
    <cellStyle name="Output 2 3 2 3 6" xfId="21360"/>
    <cellStyle name="Output 2 3 2 3 6 2" xfId="31040"/>
    <cellStyle name="Output 2 3 2 3 7" xfId="26236"/>
    <cellStyle name="Output 2 3 2 4" xfId="17278"/>
    <cellStyle name="Output 2 3 2 4 2" xfId="22838"/>
    <cellStyle name="Output 2 3 2 4 2 2" xfId="32518"/>
    <cellStyle name="Output 2 3 2 4 3" xfId="20474"/>
    <cellStyle name="Output 2 3 2 4 3 2" xfId="30154"/>
    <cellStyle name="Output 2 3 2 4 4" xfId="21181"/>
    <cellStyle name="Output 2 3 2 4 4 2" xfId="30861"/>
    <cellStyle name="Output 2 3 2 4 5" xfId="26775"/>
    <cellStyle name="Output 2 3 2 4 6" xfId="26776"/>
    <cellStyle name="Output 2 3 2 5" xfId="17777"/>
    <cellStyle name="Output 2 3 2 5 2" xfId="23337"/>
    <cellStyle name="Output 2 3 2 5 2 2" xfId="33017"/>
    <cellStyle name="Output 2 3 2 5 3" xfId="20887"/>
    <cellStyle name="Output 2 3 2 5 3 2" xfId="30567"/>
    <cellStyle name="Output 2 3 2 5 4" xfId="21175"/>
    <cellStyle name="Output 2 3 2 5 4 2" xfId="30855"/>
    <cellStyle name="Output 2 3 2 5 5" xfId="27461"/>
    <cellStyle name="Output 2 3 2 6" xfId="21832"/>
    <cellStyle name="Output 2 3 2 6 2" xfId="31512"/>
    <cellStyle name="Output 2 3 2 7" xfId="21325"/>
    <cellStyle name="Output 2 3 2 7 2" xfId="31005"/>
    <cellStyle name="Output 2 3 2 8" xfId="25036"/>
    <cellStyle name="Output 2 3 2 8 2" xfId="34716"/>
    <cellStyle name="Output 2 3 2 9" xfId="26141"/>
    <cellStyle name="Output 2 3 3" xfId="16149"/>
    <cellStyle name="Output 2 3 3 2" xfId="17490"/>
    <cellStyle name="Output 2 3 3 2 2" xfId="23050"/>
    <cellStyle name="Output 2 3 3 2 2 2" xfId="32730"/>
    <cellStyle name="Output 2 3 3 2 3" xfId="20185"/>
    <cellStyle name="Output 2 3 3 2 3 2" xfId="29865"/>
    <cellStyle name="Output 2 3 3 2 4" xfId="19887"/>
    <cellStyle name="Output 2 3 3 2 4 2" xfId="29567"/>
    <cellStyle name="Output 2 3 3 2 5" xfId="26972"/>
    <cellStyle name="Output 2 3 3 2 6" xfId="25704"/>
    <cellStyle name="Output 2 3 3 3" xfId="18171"/>
    <cellStyle name="Output 2 3 3 3 2" xfId="23731"/>
    <cellStyle name="Output 2 3 3 3 2 2" xfId="33411"/>
    <cellStyle name="Output 2 3 3 3 3" xfId="24459"/>
    <cellStyle name="Output 2 3 3 3 3 2" xfId="34139"/>
    <cellStyle name="Output 2 3 3 3 4" xfId="24967"/>
    <cellStyle name="Output 2 3 3 3 4 2" xfId="34647"/>
    <cellStyle name="Output 2 3 3 3 5" xfId="27855"/>
    <cellStyle name="Output 2 3 3 4" xfId="22226"/>
    <cellStyle name="Output 2 3 3 4 2" xfId="31906"/>
    <cellStyle name="Output 2 3 3 5" xfId="20902"/>
    <cellStyle name="Output 2 3 3 5 2" xfId="30582"/>
    <cellStyle name="Output 2 3 3 6" xfId="21091"/>
    <cellStyle name="Output 2 3 3 6 2" xfId="30771"/>
    <cellStyle name="Output 2 3 3 7" xfId="25395"/>
    <cellStyle name="Output 2 3 4" xfId="16486"/>
    <cellStyle name="Output 2 3 4 2" xfId="16860"/>
    <cellStyle name="Output 2 3 4 2 2" xfId="22413"/>
    <cellStyle name="Output 2 3 4 2 2 2" xfId="32093"/>
    <cellStyle name="Output 2 3 4 2 3" xfId="23902"/>
    <cellStyle name="Output 2 3 4 2 3 2" xfId="33582"/>
    <cellStyle name="Output 2 3 4 2 4" xfId="19528"/>
    <cellStyle name="Output 2 3 4 2 4 2" xfId="29208"/>
    <cellStyle name="Output 2 3 4 2 5" xfId="26395"/>
    <cellStyle name="Output 2 3 4 2 6" xfId="25309"/>
    <cellStyle name="Output 2 3 4 3" xfId="17935"/>
    <cellStyle name="Output 2 3 4 3 2" xfId="23495"/>
    <cellStyle name="Output 2 3 4 3 2 2" xfId="33175"/>
    <cellStyle name="Output 2 3 4 3 3" xfId="18387"/>
    <cellStyle name="Output 2 3 4 3 3 2" xfId="28067"/>
    <cellStyle name="Output 2 3 4 3 4" xfId="24977"/>
    <cellStyle name="Output 2 3 4 3 4 2" xfId="34657"/>
    <cellStyle name="Output 2 3 4 3 5" xfId="27619"/>
    <cellStyle name="Output 2 3 4 4" xfId="21990"/>
    <cellStyle name="Output 2 3 4 4 2" xfId="31670"/>
    <cellStyle name="Output 2 3 4 5" xfId="20021"/>
    <cellStyle name="Output 2 3 4 5 2" xfId="29701"/>
    <cellStyle name="Output 2 3 4 6" xfId="24616"/>
    <cellStyle name="Output 2 3 4 6 2" xfId="34296"/>
    <cellStyle name="Output 2 3 4 7" xfId="26273"/>
    <cellStyle name="Output 2 3 5" xfId="17155"/>
    <cellStyle name="Output 2 3 5 2" xfId="22708"/>
    <cellStyle name="Output 2 3 5 2 2" xfId="32388"/>
    <cellStyle name="Output 2 3 5 3" xfId="21242"/>
    <cellStyle name="Output 2 3 5 3 2" xfId="30922"/>
    <cellStyle name="Output 2 3 5 4" xfId="19894"/>
    <cellStyle name="Output 2 3 5 4 2" xfId="29574"/>
    <cellStyle name="Output 2 3 5 5" xfId="26679"/>
    <cellStyle name="Output 2 3 5 6" xfId="26367"/>
    <cellStyle name="Output 2 3 6" xfId="17665"/>
    <cellStyle name="Output 2 3 6 2" xfId="23225"/>
    <cellStyle name="Output 2 3 6 2 2" xfId="32905"/>
    <cellStyle name="Output 2 3 6 3" xfId="19301"/>
    <cellStyle name="Output 2 3 6 3 2" xfId="28981"/>
    <cellStyle name="Output 2 3 6 4" xfId="21612"/>
    <cellStyle name="Output 2 3 6 4 2" xfId="31292"/>
    <cellStyle name="Output 2 3 6 5" xfId="27349"/>
    <cellStyle name="Output 2 3 7" xfId="21716"/>
    <cellStyle name="Output 2 3 7 2" xfId="31396"/>
    <cellStyle name="Output 2 3 8" xfId="21561"/>
    <cellStyle name="Output 2 3 8 2" xfId="31241"/>
    <cellStyle name="Output 2 3 9" xfId="24645"/>
    <cellStyle name="Output 2 3 9 2" xfId="34325"/>
    <cellStyle name="Output 2 4" xfId="16207"/>
    <cellStyle name="Output 2 4 2" xfId="16706"/>
    <cellStyle name="Output 2 4 2 2" xfId="17548"/>
    <cellStyle name="Output 2 4 2 2 2" xfId="23108"/>
    <cellStyle name="Output 2 4 2 2 2 2" xfId="32788"/>
    <cellStyle name="Output 2 4 2 2 3" xfId="19591"/>
    <cellStyle name="Output 2 4 2 2 3 2" xfId="29271"/>
    <cellStyle name="Output 2 4 2 2 4" xfId="24501"/>
    <cellStyle name="Output 2 4 2 2 4 2" xfId="34181"/>
    <cellStyle name="Output 2 4 2 2 5" xfId="27030"/>
    <cellStyle name="Output 2 4 2 2 6" xfId="27232"/>
    <cellStyle name="Output 2 4 2 3" xfId="18229"/>
    <cellStyle name="Output 2 4 2 3 2" xfId="23789"/>
    <cellStyle name="Output 2 4 2 3 2 2" xfId="33469"/>
    <cellStyle name="Output 2 4 2 3 3" xfId="24512"/>
    <cellStyle name="Output 2 4 2 3 3 2" xfId="34192"/>
    <cellStyle name="Output 2 4 2 3 4" xfId="24739"/>
    <cellStyle name="Output 2 4 2 3 4 2" xfId="34419"/>
    <cellStyle name="Output 2 4 2 3 5" xfId="27913"/>
    <cellStyle name="Output 2 4 2 4" xfId="22284"/>
    <cellStyle name="Output 2 4 2 4 2" xfId="31964"/>
    <cellStyle name="Output 2 4 2 5" xfId="20398"/>
    <cellStyle name="Output 2 4 2 5 2" xfId="30078"/>
    <cellStyle name="Output 2 4 2 6" xfId="24454"/>
    <cellStyle name="Output 2 4 2 6 2" xfId="34134"/>
    <cellStyle name="Output 2 4 2 7" xfId="25192"/>
    <cellStyle name="Output 2 4 3" xfId="16544"/>
    <cellStyle name="Output 2 4 3 2" xfId="17035"/>
    <cellStyle name="Output 2 4 3 2 2" xfId="22588"/>
    <cellStyle name="Output 2 4 3 2 2 2" xfId="32268"/>
    <cellStyle name="Output 2 4 3 2 3" xfId="18612"/>
    <cellStyle name="Output 2 4 3 2 3 2" xfId="28292"/>
    <cellStyle name="Output 2 4 3 2 4" xfId="20634"/>
    <cellStyle name="Output 2 4 3 2 4 2" xfId="30314"/>
    <cellStyle name="Output 2 4 3 2 5" xfId="26570"/>
    <cellStyle name="Output 2 4 3 2 6" xfId="25205"/>
    <cellStyle name="Output 2 4 3 3" xfId="17993"/>
    <cellStyle name="Output 2 4 3 3 2" xfId="23553"/>
    <cellStyle name="Output 2 4 3 3 2 2" xfId="33233"/>
    <cellStyle name="Output 2 4 3 3 3" xfId="21706"/>
    <cellStyle name="Output 2 4 3 3 3 2" xfId="31386"/>
    <cellStyle name="Output 2 4 3 3 4" xfId="24338"/>
    <cellStyle name="Output 2 4 3 3 4 2" xfId="34018"/>
    <cellStyle name="Output 2 4 3 3 5" xfId="27677"/>
    <cellStyle name="Output 2 4 3 4" xfId="22048"/>
    <cellStyle name="Output 2 4 3 4 2" xfId="31728"/>
    <cellStyle name="Output 2 4 3 5" xfId="19388"/>
    <cellStyle name="Output 2 4 3 5 2" xfId="29068"/>
    <cellStyle name="Output 2 4 3 6" xfId="24346"/>
    <cellStyle name="Output 2 4 3 6 2" xfId="34026"/>
    <cellStyle name="Output 2 4 3 7" xfId="26096"/>
    <cellStyle name="Output 2 4 4" xfId="17074"/>
    <cellStyle name="Output 2 4 4 2" xfId="22627"/>
    <cellStyle name="Output 2 4 4 2 2" xfId="32307"/>
    <cellStyle name="Output 2 4 4 3" xfId="19629"/>
    <cellStyle name="Output 2 4 4 3 2" xfId="29309"/>
    <cellStyle name="Output 2 4 4 4" xfId="19217"/>
    <cellStyle name="Output 2 4 4 4 2" xfId="28897"/>
    <cellStyle name="Output 2 4 4 5" xfId="26604"/>
    <cellStyle name="Output 2 4 4 6" xfId="25334"/>
    <cellStyle name="Output 2 4 5" xfId="17723"/>
    <cellStyle name="Output 2 4 5 2" xfId="23283"/>
    <cellStyle name="Output 2 4 5 2 2" xfId="32963"/>
    <cellStyle name="Output 2 4 5 3" xfId="19069"/>
    <cellStyle name="Output 2 4 5 3 2" xfId="28749"/>
    <cellStyle name="Output 2 4 5 4" xfId="25034"/>
    <cellStyle name="Output 2 4 5 4 2" xfId="34714"/>
    <cellStyle name="Output 2 4 5 5" xfId="27407"/>
    <cellStyle name="Output 2 4 6" xfId="21774"/>
    <cellStyle name="Output 2 4 6 2" xfId="31454"/>
    <cellStyle name="Output 2 4 7" xfId="24325"/>
    <cellStyle name="Output 2 4 7 2" xfId="34005"/>
    <cellStyle name="Output 2 4 8" xfId="19875"/>
    <cellStyle name="Output 2 4 8 2" xfId="29555"/>
    <cellStyle name="Output 2 4 9" xfId="26094"/>
    <cellStyle name="Output 2 5" xfId="16384"/>
    <cellStyle name="Output 2 5 2" xfId="16986"/>
    <cellStyle name="Output 2 5 2 2" xfId="22539"/>
    <cellStyle name="Output 2 5 2 2 2" xfId="32219"/>
    <cellStyle name="Output 2 5 2 3" xfId="18927"/>
    <cellStyle name="Output 2 5 2 3 2" xfId="28607"/>
    <cellStyle name="Output 2 5 2 4" xfId="19247"/>
    <cellStyle name="Output 2 5 2 4 2" xfId="28927"/>
    <cellStyle name="Output 2 5 2 5" xfId="26521"/>
    <cellStyle name="Output 2 5 2 6" xfId="25333"/>
    <cellStyle name="Output 2 5 3" xfId="17833"/>
    <cellStyle name="Output 2 5 3 2" xfId="23393"/>
    <cellStyle name="Output 2 5 3 2 2" xfId="33073"/>
    <cellStyle name="Output 2 5 3 3" xfId="24172"/>
    <cellStyle name="Output 2 5 3 3 2" xfId="33852"/>
    <cellStyle name="Output 2 5 3 4" xfId="24876"/>
    <cellStyle name="Output 2 5 3 4 2" xfId="34556"/>
    <cellStyle name="Output 2 5 3 5" xfId="27517"/>
    <cellStyle name="Output 2 5 4" xfId="21888"/>
    <cellStyle name="Output 2 5 4 2" xfId="31568"/>
    <cellStyle name="Output 2 5 5" xfId="21295"/>
    <cellStyle name="Output 2 5 5 2" xfId="30975"/>
    <cellStyle name="Output 2 5 6" xfId="20978"/>
    <cellStyle name="Output 2 5 6 2" xfId="30658"/>
    <cellStyle name="Output 2 5 7" xfId="26088"/>
    <cellStyle name="Output 2 6" xfId="24059"/>
    <cellStyle name="Output 2 6 2" xfId="33739"/>
    <cellStyle name="Output 3" xfId="218"/>
    <cellStyle name="Output 3 2" xfId="15952"/>
    <cellStyle name="Output 3 2 10" xfId="19895"/>
    <cellStyle name="Output 3 2 10 2" xfId="29575"/>
    <cellStyle name="Output 3 2 11" xfId="19789"/>
    <cellStyle name="Output 3 2 11 2" xfId="29469"/>
    <cellStyle name="Output 3 2 12" xfId="25346"/>
    <cellStyle name="Output 3 2 2" xfId="16044"/>
    <cellStyle name="Output 3 2 2 10" xfId="25413"/>
    <cellStyle name="Output 3 2 2 2" xfId="16296"/>
    <cellStyle name="Output 3 2 2 2 2" xfId="16767"/>
    <cellStyle name="Output 3 2 2 2 2 2" xfId="17637"/>
    <cellStyle name="Output 3 2 2 2 2 2 2" xfId="23197"/>
    <cellStyle name="Output 3 2 2 2 2 2 2 2" xfId="32877"/>
    <cellStyle name="Output 3 2 2 2 2 2 3" xfId="19588"/>
    <cellStyle name="Output 3 2 2 2 2 2 3 2" xfId="29268"/>
    <cellStyle name="Output 3 2 2 2 2 2 4" xfId="20646"/>
    <cellStyle name="Output 3 2 2 2 2 2 4 2" xfId="30326"/>
    <cellStyle name="Output 3 2 2 2 2 2 5" xfId="27119"/>
    <cellStyle name="Output 3 2 2 2 2 2 6" xfId="27321"/>
    <cellStyle name="Output 3 2 2 2 2 3" xfId="18318"/>
    <cellStyle name="Output 3 2 2 2 2 3 2" xfId="23878"/>
    <cellStyle name="Output 3 2 2 2 2 3 2 2" xfId="33558"/>
    <cellStyle name="Output 3 2 2 2 2 3 3" xfId="24578"/>
    <cellStyle name="Output 3 2 2 2 2 3 3 2" xfId="34258"/>
    <cellStyle name="Output 3 2 2 2 2 3 4" xfId="24629"/>
    <cellStyle name="Output 3 2 2 2 2 3 4 2" xfId="34309"/>
    <cellStyle name="Output 3 2 2 2 2 3 5" xfId="28002"/>
    <cellStyle name="Output 3 2 2 2 2 4" xfId="22373"/>
    <cellStyle name="Output 3 2 2 2 2 4 2" xfId="32053"/>
    <cellStyle name="Output 3 2 2 2 2 5" xfId="20384"/>
    <cellStyle name="Output 3 2 2 2 2 5 2" xfId="30064"/>
    <cellStyle name="Output 3 2 2 2 2 6" xfId="19079"/>
    <cellStyle name="Output 3 2 2 2 2 6 2" xfId="28759"/>
    <cellStyle name="Output 3 2 2 2 2 7" xfId="25602"/>
    <cellStyle name="Output 3 2 2 2 3" xfId="16633"/>
    <cellStyle name="Output 3 2 2 2 3 2" xfId="17401"/>
    <cellStyle name="Output 3 2 2 2 3 2 2" xfId="22961"/>
    <cellStyle name="Output 3 2 2 2 3 2 2 2" xfId="32641"/>
    <cellStyle name="Output 3 2 2 2 3 2 3" xfId="18823"/>
    <cellStyle name="Output 3 2 2 2 3 2 3 2" xfId="28503"/>
    <cellStyle name="Output 3 2 2 2 3 2 4" xfId="19465"/>
    <cellStyle name="Output 3 2 2 2 3 2 4 2" xfId="29145"/>
    <cellStyle name="Output 3 2 2 2 3 2 5" xfId="26883"/>
    <cellStyle name="Output 3 2 2 2 3 2 6" xfId="25095"/>
    <cellStyle name="Output 3 2 2 2 3 3" xfId="18082"/>
    <cellStyle name="Output 3 2 2 2 3 3 2" xfId="23642"/>
    <cellStyle name="Output 3 2 2 2 3 3 2 2" xfId="33322"/>
    <cellStyle name="Output 3 2 2 2 3 3 3" xfId="21590"/>
    <cellStyle name="Output 3 2 2 2 3 3 3 2" xfId="31270"/>
    <cellStyle name="Output 3 2 2 2 3 3 4" xfId="24691"/>
    <cellStyle name="Output 3 2 2 2 3 3 4 2" xfId="34371"/>
    <cellStyle name="Output 3 2 2 2 3 3 5" xfId="27766"/>
    <cellStyle name="Output 3 2 2 2 3 4" xfId="22137"/>
    <cellStyle name="Output 3 2 2 2 3 4 2" xfId="31817"/>
    <cellStyle name="Output 3 2 2 2 3 5" xfId="24019"/>
    <cellStyle name="Output 3 2 2 2 3 5 2" xfId="33699"/>
    <cellStyle name="Output 3 2 2 2 3 6" xfId="19901"/>
    <cellStyle name="Output 3 2 2 2 3 6 2" xfId="29581"/>
    <cellStyle name="Output 3 2 2 2 3 7" xfId="25677"/>
    <cellStyle name="Output 3 2 2 2 4" xfId="16989"/>
    <cellStyle name="Output 3 2 2 2 4 2" xfId="22542"/>
    <cellStyle name="Output 3 2 2 2 4 2 2" xfId="32222"/>
    <cellStyle name="Output 3 2 2 2 4 3" xfId="24219"/>
    <cellStyle name="Output 3 2 2 2 4 3 2" xfId="33899"/>
    <cellStyle name="Output 3 2 2 2 4 4" xfId="19817"/>
    <cellStyle name="Output 3 2 2 2 4 4 2" xfId="29497"/>
    <cellStyle name="Output 3 2 2 2 4 5" xfId="26524"/>
    <cellStyle name="Output 3 2 2 2 4 6" xfId="25840"/>
    <cellStyle name="Output 3 2 2 2 5" xfId="17812"/>
    <cellStyle name="Output 3 2 2 2 5 2" xfId="23372"/>
    <cellStyle name="Output 3 2 2 2 5 2 2" xfId="33052"/>
    <cellStyle name="Output 3 2 2 2 5 3" xfId="18367"/>
    <cellStyle name="Output 3 2 2 2 5 3 2" xfId="28047"/>
    <cellStyle name="Output 3 2 2 2 5 4" xfId="24865"/>
    <cellStyle name="Output 3 2 2 2 5 4 2" xfId="34545"/>
    <cellStyle name="Output 3 2 2 2 5 5" xfId="27496"/>
    <cellStyle name="Output 3 2 2 2 6" xfId="21867"/>
    <cellStyle name="Output 3 2 2 2 6 2" xfId="31547"/>
    <cellStyle name="Output 3 2 2 2 7" xfId="18380"/>
    <cellStyle name="Output 3 2 2 2 7 2" xfId="28060"/>
    <cellStyle name="Output 3 2 2 2 8" xfId="19837"/>
    <cellStyle name="Output 3 2 2 2 8 2" xfId="29517"/>
    <cellStyle name="Output 3 2 2 2 9" xfId="25364"/>
    <cellStyle name="Output 3 2 2 3" xfId="16233"/>
    <cellStyle name="Output 3 2 2 3 2" xfId="17574"/>
    <cellStyle name="Output 3 2 2 3 2 2" xfId="23134"/>
    <cellStyle name="Output 3 2 2 3 2 2 2" xfId="32814"/>
    <cellStyle name="Output 3 2 2 3 2 3" xfId="21465"/>
    <cellStyle name="Output 3 2 2 3 2 3 2" xfId="31145"/>
    <cellStyle name="Output 3 2 2 3 2 4" xfId="19305"/>
    <cellStyle name="Output 3 2 2 3 2 4 2" xfId="28985"/>
    <cellStyle name="Output 3 2 2 3 2 5" xfId="27056"/>
    <cellStyle name="Output 3 2 2 3 2 6" xfId="27258"/>
    <cellStyle name="Output 3 2 2 3 3" xfId="18255"/>
    <cellStyle name="Output 3 2 2 3 3 2" xfId="23815"/>
    <cellStyle name="Output 3 2 2 3 3 2 2" xfId="33495"/>
    <cellStyle name="Output 3 2 2 3 3 3" xfId="23897"/>
    <cellStyle name="Output 3 2 2 3 3 3 2" xfId="33577"/>
    <cellStyle name="Output 3 2 2 3 3 4" xfId="24639"/>
    <cellStyle name="Output 3 2 2 3 3 4 2" xfId="34319"/>
    <cellStyle name="Output 3 2 2 3 3 5" xfId="27939"/>
    <cellStyle name="Output 3 2 2 3 4" xfId="22310"/>
    <cellStyle name="Output 3 2 2 3 4 2" xfId="31990"/>
    <cellStyle name="Output 3 2 2 3 5" xfId="19135"/>
    <cellStyle name="Output 3 2 2 3 5 2" xfId="28815"/>
    <cellStyle name="Output 3 2 2 3 6" xfId="21025"/>
    <cellStyle name="Output 3 2 2 3 6 2" xfId="30705"/>
    <cellStyle name="Output 3 2 2 3 7" xfId="25591"/>
    <cellStyle name="Output 3 2 2 4" xfId="16570"/>
    <cellStyle name="Output 3 2 2 4 2" xfId="17338"/>
    <cellStyle name="Output 3 2 2 4 2 2" xfId="22898"/>
    <cellStyle name="Output 3 2 2 4 2 2 2" xfId="32578"/>
    <cellStyle name="Output 3 2 2 4 2 3" xfId="19300"/>
    <cellStyle name="Output 3 2 2 4 2 3 2" xfId="28980"/>
    <cellStyle name="Output 3 2 2 4 2 4" xfId="20676"/>
    <cellStyle name="Output 3 2 2 4 2 4 2" xfId="30356"/>
    <cellStyle name="Output 3 2 2 4 2 5" xfId="26820"/>
    <cellStyle name="Output 3 2 2 4 2 6" xfId="25113"/>
    <cellStyle name="Output 3 2 2 4 3" xfId="18019"/>
    <cellStyle name="Output 3 2 2 4 3 2" xfId="23579"/>
    <cellStyle name="Output 3 2 2 4 3 2 2" xfId="33259"/>
    <cellStyle name="Output 3 2 2 4 3 3" xfId="19413"/>
    <cellStyle name="Output 3 2 2 4 3 3 2" xfId="29093"/>
    <cellStyle name="Output 3 2 2 4 3 4" xfId="18395"/>
    <cellStyle name="Output 3 2 2 4 3 4 2" xfId="28075"/>
    <cellStyle name="Output 3 2 2 4 3 5" xfId="27703"/>
    <cellStyle name="Output 3 2 2 4 4" xfId="22074"/>
    <cellStyle name="Output 3 2 2 4 4 2" xfId="31754"/>
    <cellStyle name="Output 3 2 2 4 5" xfId="20063"/>
    <cellStyle name="Output 3 2 2 4 5 2" xfId="29743"/>
    <cellStyle name="Output 3 2 2 4 6" xfId="21403"/>
    <cellStyle name="Output 3 2 2 4 6 2" xfId="31083"/>
    <cellStyle name="Output 3 2 2 4 7" xfId="25687"/>
    <cellStyle name="Output 3 2 2 5" xfId="16849"/>
    <cellStyle name="Output 3 2 2 5 2" xfId="22402"/>
    <cellStyle name="Output 3 2 2 5 2 2" xfId="32082"/>
    <cellStyle name="Output 3 2 2 5 3" xfId="21622"/>
    <cellStyle name="Output 3 2 2 5 3 2" xfId="31302"/>
    <cellStyle name="Output 3 2 2 5 4" xfId="24882"/>
    <cellStyle name="Output 3 2 2 5 4 2" xfId="34562"/>
    <cellStyle name="Output 3 2 2 5 5" xfId="26384"/>
    <cellStyle name="Output 3 2 2 5 6" xfId="26043"/>
    <cellStyle name="Output 3 2 2 6" xfId="17749"/>
    <cellStyle name="Output 3 2 2 6 2" xfId="23309"/>
    <cellStyle name="Output 3 2 2 6 2 2" xfId="32989"/>
    <cellStyle name="Output 3 2 2 6 3" xfId="19283"/>
    <cellStyle name="Output 3 2 2 6 3 2" xfId="28963"/>
    <cellStyle name="Output 3 2 2 6 4" xfId="18852"/>
    <cellStyle name="Output 3 2 2 6 4 2" xfId="28532"/>
    <cellStyle name="Output 3 2 2 6 5" xfId="27433"/>
    <cellStyle name="Output 3 2 2 7" xfId="21802"/>
    <cellStyle name="Output 3 2 2 7 2" xfId="31482"/>
    <cellStyle name="Output 3 2 2 8" xfId="24079"/>
    <cellStyle name="Output 3 2 2 8 2" xfId="33759"/>
    <cellStyle name="Output 3 2 2 9" xfId="25024"/>
    <cellStyle name="Output 3 2 2 9 2" xfId="34704"/>
    <cellStyle name="Output 3 2 3" xfId="16200"/>
    <cellStyle name="Output 3 2 3 2" xfId="16701"/>
    <cellStyle name="Output 3 2 3 2 2" xfId="17541"/>
    <cellStyle name="Output 3 2 3 2 2 2" xfId="23101"/>
    <cellStyle name="Output 3 2 3 2 2 2 2" xfId="32781"/>
    <cellStyle name="Output 3 2 3 2 2 3" xfId="19243"/>
    <cellStyle name="Output 3 2 3 2 2 3 2" xfId="28923"/>
    <cellStyle name="Output 3 2 3 2 2 4" xfId="18666"/>
    <cellStyle name="Output 3 2 3 2 2 4 2" xfId="28346"/>
    <cellStyle name="Output 3 2 3 2 2 5" xfId="27023"/>
    <cellStyle name="Output 3 2 3 2 2 6" xfId="27225"/>
    <cellStyle name="Output 3 2 3 2 3" xfId="18222"/>
    <cellStyle name="Output 3 2 3 2 3 2" xfId="23782"/>
    <cellStyle name="Output 3 2 3 2 3 2 2" xfId="33462"/>
    <cellStyle name="Output 3 2 3 2 3 3" xfId="24240"/>
    <cellStyle name="Output 3 2 3 2 3 3 2" xfId="33920"/>
    <cellStyle name="Output 3 2 3 2 3 4" xfId="24612"/>
    <cellStyle name="Output 3 2 3 2 3 4 2" xfId="34292"/>
    <cellStyle name="Output 3 2 3 2 3 5" xfId="27906"/>
    <cellStyle name="Output 3 2 3 2 4" xfId="22277"/>
    <cellStyle name="Output 3 2 3 2 4 2" xfId="31957"/>
    <cellStyle name="Output 3 2 3 2 5" xfId="18766"/>
    <cellStyle name="Output 3 2 3 2 5 2" xfId="28446"/>
    <cellStyle name="Output 3 2 3 2 6" xfId="21148"/>
    <cellStyle name="Output 3 2 3 2 6 2" xfId="30828"/>
    <cellStyle name="Output 3 2 3 2 7" xfId="26151"/>
    <cellStyle name="Output 3 2 3 3" xfId="16537"/>
    <cellStyle name="Output 3 2 3 3 2" xfId="16967"/>
    <cellStyle name="Output 3 2 3 3 2 2" xfId="22520"/>
    <cellStyle name="Output 3 2 3 3 2 2 2" xfId="32200"/>
    <cellStyle name="Output 3 2 3 3 2 3" xfId="20431"/>
    <cellStyle name="Output 3 2 3 3 2 3 2" xfId="30111"/>
    <cellStyle name="Output 3 2 3 3 2 4" xfId="24861"/>
    <cellStyle name="Output 3 2 3 3 2 4 2" xfId="34541"/>
    <cellStyle name="Output 3 2 3 3 2 5" xfId="26502"/>
    <cellStyle name="Output 3 2 3 3 2 6" xfId="25599"/>
    <cellStyle name="Output 3 2 3 3 3" xfId="17986"/>
    <cellStyle name="Output 3 2 3 3 3 2" xfId="23546"/>
    <cellStyle name="Output 3 2 3 3 3 2 2" xfId="33226"/>
    <cellStyle name="Output 3 2 3 3 3 3" xfId="18512"/>
    <cellStyle name="Output 3 2 3 3 3 3 2" xfId="28192"/>
    <cellStyle name="Output 3 2 3 3 3 4" xfId="20529"/>
    <cellStyle name="Output 3 2 3 3 3 4 2" xfId="30209"/>
    <cellStyle name="Output 3 2 3 3 3 5" xfId="27670"/>
    <cellStyle name="Output 3 2 3 3 4" xfId="22041"/>
    <cellStyle name="Output 3 2 3 3 4 2" xfId="31721"/>
    <cellStyle name="Output 3 2 3 3 5" xfId="24416"/>
    <cellStyle name="Output 3 2 3 3 5 2" xfId="34096"/>
    <cellStyle name="Output 3 2 3 3 6" xfId="24180"/>
    <cellStyle name="Output 3 2 3 3 6 2" xfId="33860"/>
    <cellStyle name="Output 3 2 3 3 7" xfId="25585"/>
    <cellStyle name="Output 3 2 3 4" xfId="17080"/>
    <cellStyle name="Output 3 2 3 4 2" xfId="22633"/>
    <cellStyle name="Output 3 2 3 4 2 2" xfId="32313"/>
    <cellStyle name="Output 3 2 3 4 3" xfId="19519"/>
    <cellStyle name="Output 3 2 3 4 3 2" xfId="29199"/>
    <cellStyle name="Output 3 2 3 4 4" xfId="24690"/>
    <cellStyle name="Output 3 2 3 4 4 2" xfId="34370"/>
    <cellStyle name="Output 3 2 3 4 5" xfId="26609"/>
    <cellStyle name="Output 3 2 3 4 6" xfId="25695"/>
    <cellStyle name="Output 3 2 3 5" xfId="17716"/>
    <cellStyle name="Output 3 2 3 5 2" xfId="23276"/>
    <cellStyle name="Output 3 2 3 5 2 2" xfId="32956"/>
    <cellStyle name="Output 3 2 3 5 3" xfId="19107"/>
    <cellStyle name="Output 3 2 3 5 3 2" xfId="28787"/>
    <cellStyle name="Output 3 2 3 5 4" xfId="18549"/>
    <cellStyle name="Output 3 2 3 5 4 2" xfId="28229"/>
    <cellStyle name="Output 3 2 3 5 5" xfId="27400"/>
    <cellStyle name="Output 3 2 3 6" xfId="21767"/>
    <cellStyle name="Output 3 2 3 6 2" xfId="31447"/>
    <cellStyle name="Output 3 2 3 7" xfId="24554"/>
    <cellStyle name="Output 3 2 3 7 2" xfId="34234"/>
    <cellStyle name="Output 3 2 3 8" xfId="21450"/>
    <cellStyle name="Output 3 2 3 8 2" xfId="31130"/>
    <cellStyle name="Output 3 2 3 9" xfId="26125"/>
    <cellStyle name="Output 3 2 4" xfId="16128"/>
    <cellStyle name="Output 3 2 4 2" xfId="16674"/>
    <cellStyle name="Output 3 2 4 2 2" xfId="17476"/>
    <cellStyle name="Output 3 2 4 2 2 2" xfId="23036"/>
    <cellStyle name="Output 3 2 4 2 2 2 2" xfId="32716"/>
    <cellStyle name="Output 3 2 4 2 2 3" xfId="20389"/>
    <cellStyle name="Output 3 2 4 2 2 3 2" xfId="30069"/>
    <cellStyle name="Output 3 2 4 2 2 4" xfId="18483"/>
    <cellStyle name="Output 3 2 4 2 2 4 2" xfId="28163"/>
    <cellStyle name="Output 3 2 4 2 2 5" xfId="26958"/>
    <cellStyle name="Output 3 2 4 2 2 6" xfId="25165"/>
    <cellStyle name="Output 3 2 4 2 3" xfId="18157"/>
    <cellStyle name="Output 3 2 4 2 3 2" xfId="23717"/>
    <cellStyle name="Output 3 2 4 2 3 2 2" xfId="33397"/>
    <cellStyle name="Output 3 2 4 2 3 3" xfId="23987"/>
    <cellStyle name="Output 3 2 4 2 3 3 2" xfId="33667"/>
    <cellStyle name="Output 3 2 4 2 3 4" xfId="24654"/>
    <cellStyle name="Output 3 2 4 2 3 4 2" xfId="34334"/>
    <cellStyle name="Output 3 2 4 2 3 5" xfId="27841"/>
    <cellStyle name="Output 3 2 4 2 4" xfId="22212"/>
    <cellStyle name="Output 3 2 4 2 4 2" xfId="31892"/>
    <cellStyle name="Output 3 2 4 2 5" xfId="19473"/>
    <cellStyle name="Output 3 2 4 2 5 2" xfId="29153"/>
    <cellStyle name="Output 3 2 4 2 6" xfId="24906"/>
    <cellStyle name="Output 3 2 4 2 6 2" xfId="34586"/>
    <cellStyle name="Output 3 2 4 2 7" xfId="26270"/>
    <cellStyle name="Output 3 2 4 3" xfId="16472"/>
    <cellStyle name="Output 3 2 4 3 2" xfId="17036"/>
    <cellStyle name="Output 3 2 4 3 2 2" xfId="22589"/>
    <cellStyle name="Output 3 2 4 3 2 2 2" xfId="32269"/>
    <cellStyle name="Output 3 2 4 3 2 3" xfId="24530"/>
    <cellStyle name="Output 3 2 4 3 2 3 2" xfId="34210"/>
    <cellStyle name="Output 3 2 4 3 2 4" xfId="20330"/>
    <cellStyle name="Output 3 2 4 3 2 4 2" xfId="30010"/>
    <cellStyle name="Output 3 2 4 3 2 5" xfId="26571"/>
    <cellStyle name="Output 3 2 4 3 2 6" xfId="25194"/>
    <cellStyle name="Output 3 2 4 3 3" xfId="17921"/>
    <cellStyle name="Output 3 2 4 3 3 2" xfId="23481"/>
    <cellStyle name="Output 3 2 4 3 3 2 2" xfId="33161"/>
    <cellStyle name="Output 3 2 4 3 3 3" xfId="20028"/>
    <cellStyle name="Output 3 2 4 3 3 3 2" xfId="29708"/>
    <cellStyle name="Output 3 2 4 3 3 4" xfId="20309"/>
    <cellStyle name="Output 3 2 4 3 3 4 2" xfId="29989"/>
    <cellStyle name="Output 3 2 4 3 3 5" xfId="27605"/>
    <cellStyle name="Output 3 2 4 3 4" xfId="21976"/>
    <cellStyle name="Output 3 2 4 3 4 2" xfId="31656"/>
    <cellStyle name="Output 3 2 4 3 5" xfId="20387"/>
    <cellStyle name="Output 3 2 4 3 5 2" xfId="30067"/>
    <cellStyle name="Output 3 2 4 3 6" xfId="20019"/>
    <cellStyle name="Output 3 2 4 3 6 2" xfId="29699"/>
    <cellStyle name="Output 3 2 4 3 7" xfId="25851"/>
    <cellStyle name="Output 3 2 4 4" xfId="17222"/>
    <cellStyle name="Output 3 2 4 4 2" xfId="22775"/>
    <cellStyle name="Output 3 2 4 4 2 2" xfId="32455"/>
    <cellStyle name="Output 3 2 4 4 3" xfId="21601"/>
    <cellStyle name="Output 3 2 4 4 3 2" xfId="31281"/>
    <cellStyle name="Output 3 2 4 4 4" xfId="24743"/>
    <cellStyle name="Output 3 2 4 4 4 2" xfId="34423"/>
    <cellStyle name="Output 3 2 4 4 5" xfId="26736"/>
    <cellStyle name="Output 3 2 4 4 6" xfId="27149"/>
    <cellStyle name="Output 3 2 4 5" xfId="17651"/>
    <cellStyle name="Output 3 2 4 5 2" xfId="23211"/>
    <cellStyle name="Output 3 2 4 5 2 2" xfId="32891"/>
    <cellStyle name="Output 3 2 4 5 3" xfId="21488"/>
    <cellStyle name="Output 3 2 4 5 3 2" xfId="31168"/>
    <cellStyle name="Output 3 2 4 5 4" xfId="23929"/>
    <cellStyle name="Output 3 2 4 5 4 2" xfId="33609"/>
    <cellStyle name="Output 3 2 4 5 5" xfId="27335"/>
    <cellStyle name="Output 3 2 4 6" xfId="21698"/>
    <cellStyle name="Output 3 2 4 6 2" xfId="31378"/>
    <cellStyle name="Output 3 2 4 7" xfId="19697"/>
    <cellStyle name="Output 3 2 4 7 2" xfId="29377"/>
    <cellStyle name="Output 3 2 4 8" xfId="21315"/>
    <cellStyle name="Output 3 2 4 8 2" xfId="30995"/>
    <cellStyle name="Output 3 2 4 9" xfId="25758"/>
    <cellStyle name="Output 3 2 5" xfId="16081"/>
    <cellStyle name="Output 3 2 5 2" xfId="17429"/>
    <cellStyle name="Output 3 2 5 2 2" xfId="22989"/>
    <cellStyle name="Output 3 2 5 2 2 2" xfId="32669"/>
    <cellStyle name="Output 3 2 5 2 3" xfId="18602"/>
    <cellStyle name="Output 3 2 5 2 3 2" xfId="28282"/>
    <cellStyle name="Output 3 2 5 2 4" xfId="20131"/>
    <cellStyle name="Output 3 2 5 2 4 2" xfId="29811"/>
    <cellStyle name="Output 3 2 5 2 5" xfId="26911"/>
    <cellStyle name="Output 3 2 5 2 6" xfId="25292"/>
    <cellStyle name="Output 3 2 5 3" xfId="18110"/>
    <cellStyle name="Output 3 2 5 3 2" xfId="23670"/>
    <cellStyle name="Output 3 2 5 3 2 2" xfId="33350"/>
    <cellStyle name="Output 3 2 5 3 3" xfId="24496"/>
    <cellStyle name="Output 3 2 5 3 3 2" xfId="34176"/>
    <cellStyle name="Output 3 2 5 3 4" xfId="18826"/>
    <cellStyle name="Output 3 2 5 3 4 2" xfId="28506"/>
    <cellStyle name="Output 3 2 5 3 5" xfId="27794"/>
    <cellStyle name="Output 3 2 5 4" xfId="22165"/>
    <cellStyle name="Output 3 2 5 4 2" xfId="31845"/>
    <cellStyle name="Output 3 2 5 5" xfId="18689"/>
    <cellStyle name="Output 3 2 5 5 2" xfId="28369"/>
    <cellStyle name="Output 3 2 5 6" xfId="24679"/>
    <cellStyle name="Output 3 2 5 6 2" xfId="34359"/>
    <cellStyle name="Output 3 2 5 7" xfId="26246"/>
    <cellStyle name="Output 3 2 6" xfId="16425"/>
    <cellStyle name="Output 3 2 6 2" xfId="17013"/>
    <cellStyle name="Output 3 2 6 2 2" xfId="22566"/>
    <cellStyle name="Output 3 2 6 2 2 2" xfId="32246"/>
    <cellStyle name="Output 3 2 6 2 3" xfId="21475"/>
    <cellStyle name="Output 3 2 6 2 3 2" xfId="31155"/>
    <cellStyle name="Output 3 2 6 2 4" xfId="19866"/>
    <cellStyle name="Output 3 2 6 2 4 2" xfId="29546"/>
    <cellStyle name="Output 3 2 6 2 5" xfId="26548"/>
    <cellStyle name="Output 3 2 6 2 6" xfId="25858"/>
    <cellStyle name="Output 3 2 6 3" xfId="17874"/>
    <cellStyle name="Output 3 2 6 3 2" xfId="23434"/>
    <cellStyle name="Output 3 2 6 3 2 2" xfId="33114"/>
    <cellStyle name="Output 3 2 6 3 3" xfId="21273"/>
    <cellStyle name="Output 3 2 6 3 3 2" xfId="30953"/>
    <cellStyle name="Output 3 2 6 3 4" xfId="20943"/>
    <cellStyle name="Output 3 2 6 3 4 2" xfId="30623"/>
    <cellStyle name="Output 3 2 6 3 5" xfId="27558"/>
    <cellStyle name="Output 3 2 6 4" xfId="21929"/>
    <cellStyle name="Output 3 2 6 4 2" xfId="31609"/>
    <cellStyle name="Output 3 2 6 5" xfId="19232"/>
    <cellStyle name="Output 3 2 6 5 2" xfId="28912"/>
    <cellStyle name="Output 3 2 6 6" xfId="19411"/>
    <cellStyle name="Output 3 2 6 6 2" xfId="29091"/>
    <cellStyle name="Output 3 2 6 7" xfId="26133"/>
    <cellStyle name="Output 3 2 7" xfId="17211"/>
    <cellStyle name="Output 3 2 7 2" xfId="22764"/>
    <cellStyle name="Output 3 2 7 2 2" xfId="32444"/>
    <cellStyle name="Output 3 2 7 3" xfId="18495"/>
    <cellStyle name="Output 3 2 7 3 2" xfId="28175"/>
    <cellStyle name="Output 3 2 7 4" xfId="24039"/>
    <cellStyle name="Output 3 2 7 4 2" xfId="33719"/>
    <cellStyle name="Output 3 2 7 5" xfId="26726"/>
    <cellStyle name="Output 3 2 7 6" xfId="26377"/>
    <cellStyle name="Output 3 2 8" xfId="17097"/>
    <cellStyle name="Output 3 2 8 2" xfId="22650"/>
    <cellStyle name="Output 3 2 8 2 2" xfId="32330"/>
    <cellStyle name="Output 3 2 8 3" xfId="20004"/>
    <cellStyle name="Output 3 2 8 3 2" xfId="29684"/>
    <cellStyle name="Output 3 2 8 4" xfId="19288"/>
    <cellStyle name="Output 3 2 8 4 2" xfId="28968"/>
    <cellStyle name="Output 3 2 8 5" xfId="25667"/>
    <cellStyle name="Output 3 2 9" xfId="21650"/>
    <cellStyle name="Output 3 2 9 2" xfId="31330"/>
    <cellStyle name="Output 3 3" xfId="15996"/>
    <cellStyle name="Output 3 3 10" xfId="25607"/>
    <cellStyle name="Output 3 3 2" xfId="16268"/>
    <cellStyle name="Output 3 3 2 2" xfId="16739"/>
    <cellStyle name="Output 3 3 2 2 2" xfId="17609"/>
    <cellStyle name="Output 3 3 2 2 2 2" xfId="23169"/>
    <cellStyle name="Output 3 3 2 2 2 2 2" xfId="32849"/>
    <cellStyle name="Output 3 3 2 2 2 3" xfId="18776"/>
    <cellStyle name="Output 3 3 2 2 2 3 2" xfId="28456"/>
    <cellStyle name="Output 3 3 2 2 2 4" xfId="19083"/>
    <cellStyle name="Output 3 3 2 2 2 4 2" xfId="28763"/>
    <cellStyle name="Output 3 3 2 2 2 5" xfId="27091"/>
    <cellStyle name="Output 3 3 2 2 2 6" xfId="27293"/>
    <cellStyle name="Output 3 3 2 2 3" xfId="18290"/>
    <cellStyle name="Output 3 3 2 2 3 2" xfId="23850"/>
    <cellStyle name="Output 3 3 2 2 3 2 2" xfId="33530"/>
    <cellStyle name="Output 3 3 2 2 3 3" xfId="18355"/>
    <cellStyle name="Output 3 3 2 2 3 3 2" xfId="28035"/>
    <cellStyle name="Output 3 3 2 2 3 4" xfId="24823"/>
    <cellStyle name="Output 3 3 2 2 3 4 2" xfId="34503"/>
    <cellStyle name="Output 3 3 2 2 3 5" xfId="27974"/>
    <cellStyle name="Output 3 3 2 2 4" xfId="22345"/>
    <cellStyle name="Output 3 3 2 2 4 2" xfId="32025"/>
    <cellStyle name="Output 3 3 2 2 5" xfId="20113"/>
    <cellStyle name="Output 3 3 2 2 5 2" xfId="29793"/>
    <cellStyle name="Output 3 3 2 2 6" xfId="21027"/>
    <cellStyle name="Output 3 3 2 2 6 2" xfId="30707"/>
    <cellStyle name="Output 3 3 2 2 7" xfId="25282"/>
    <cellStyle name="Output 3 3 2 3" xfId="16605"/>
    <cellStyle name="Output 3 3 2 3 2" xfId="17373"/>
    <cellStyle name="Output 3 3 2 3 2 2" xfId="22933"/>
    <cellStyle name="Output 3 3 2 3 2 2 2" xfId="32613"/>
    <cellStyle name="Output 3 3 2 3 2 3" xfId="20419"/>
    <cellStyle name="Output 3 3 2 3 2 3 2" xfId="30099"/>
    <cellStyle name="Output 3 3 2 3 2 4" xfId="21609"/>
    <cellStyle name="Output 3 3 2 3 2 4 2" xfId="31289"/>
    <cellStyle name="Output 3 3 2 3 2 5" xfId="26855"/>
    <cellStyle name="Output 3 3 2 3 2 6" xfId="25103"/>
    <cellStyle name="Output 3 3 2 3 3" xfId="18054"/>
    <cellStyle name="Output 3 3 2 3 3 2" xfId="23614"/>
    <cellStyle name="Output 3 3 2 3 3 2 2" xfId="33294"/>
    <cellStyle name="Output 3 3 2 3 3 3" xfId="18429"/>
    <cellStyle name="Output 3 3 2 3 3 3 2" xfId="28109"/>
    <cellStyle name="Output 3 3 2 3 3 4" xfId="24992"/>
    <cellStyle name="Output 3 3 2 3 3 4 2" xfId="34672"/>
    <cellStyle name="Output 3 3 2 3 3 5" xfId="27738"/>
    <cellStyle name="Output 3 3 2 3 4" xfId="22109"/>
    <cellStyle name="Output 3 3 2 3 4 2" xfId="31789"/>
    <cellStyle name="Output 3 3 2 3 5" xfId="21024"/>
    <cellStyle name="Output 3 3 2 3 5 2" xfId="30704"/>
    <cellStyle name="Output 3 3 2 3 6" xfId="19863"/>
    <cellStyle name="Output 3 3 2 3 6 2" xfId="29543"/>
    <cellStyle name="Output 3 3 2 3 7" xfId="25942"/>
    <cellStyle name="Output 3 3 2 4" xfId="17241"/>
    <cellStyle name="Output 3 3 2 4 2" xfId="22794"/>
    <cellStyle name="Output 3 3 2 4 2 2" xfId="32474"/>
    <cellStyle name="Output 3 3 2 4 3" xfId="21385"/>
    <cellStyle name="Output 3 3 2 4 3 2" xfId="31065"/>
    <cellStyle name="Output 3 3 2 4 4" xfId="20353"/>
    <cellStyle name="Output 3 3 2 4 4 2" xfId="30033"/>
    <cellStyle name="Output 3 3 2 4 5" xfId="26751"/>
    <cellStyle name="Output 3 3 2 4 6" xfId="27177"/>
    <cellStyle name="Output 3 3 2 5" xfId="17784"/>
    <cellStyle name="Output 3 3 2 5 2" xfId="23344"/>
    <cellStyle name="Output 3 3 2 5 2 2" xfId="33024"/>
    <cellStyle name="Output 3 3 2 5 3" xfId="24307"/>
    <cellStyle name="Output 3 3 2 5 3 2" xfId="33987"/>
    <cellStyle name="Output 3 3 2 5 4" xfId="20495"/>
    <cellStyle name="Output 3 3 2 5 4 2" xfId="30175"/>
    <cellStyle name="Output 3 3 2 5 5" xfId="27468"/>
    <cellStyle name="Output 3 3 2 6" xfId="21839"/>
    <cellStyle name="Output 3 3 2 6 2" xfId="31519"/>
    <cellStyle name="Output 3 3 2 7" xfId="21366"/>
    <cellStyle name="Output 3 3 2 7 2" xfId="31046"/>
    <cellStyle name="Output 3 3 2 8" xfId="19711"/>
    <cellStyle name="Output 3 3 2 8 2" xfId="29391"/>
    <cellStyle name="Output 3 3 2 9" xfId="26199"/>
    <cellStyle name="Output 3 3 3" xfId="16156"/>
    <cellStyle name="Output 3 3 3 2" xfId="17497"/>
    <cellStyle name="Output 3 3 3 2 2" xfId="23057"/>
    <cellStyle name="Output 3 3 3 2 2 2" xfId="32737"/>
    <cellStyle name="Output 3 3 3 2 3" xfId="20942"/>
    <cellStyle name="Output 3 3 3 2 3 2" xfId="30622"/>
    <cellStyle name="Output 3 3 3 2 4" xfId="19966"/>
    <cellStyle name="Output 3 3 3 2 4 2" xfId="29646"/>
    <cellStyle name="Output 3 3 3 2 5" xfId="26979"/>
    <cellStyle name="Output 3 3 3 2 6" xfId="25055"/>
    <cellStyle name="Output 3 3 3 3" xfId="18178"/>
    <cellStyle name="Output 3 3 3 3 2" xfId="23738"/>
    <cellStyle name="Output 3 3 3 3 2 2" xfId="33418"/>
    <cellStyle name="Output 3 3 3 3 3" xfId="24169"/>
    <cellStyle name="Output 3 3 3 3 3 2" xfId="33849"/>
    <cellStyle name="Output 3 3 3 3 4" xfId="24768"/>
    <cellStyle name="Output 3 3 3 3 4 2" xfId="34448"/>
    <cellStyle name="Output 3 3 3 3 5" xfId="27862"/>
    <cellStyle name="Output 3 3 3 4" xfId="22233"/>
    <cellStyle name="Output 3 3 3 4 2" xfId="31913"/>
    <cellStyle name="Output 3 3 3 5" xfId="21327"/>
    <cellStyle name="Output 3 3 3 5 2" xfId="31007"/>
    <cellStyle name="Output 3 3 3 6" xfId="19310"/>
    <cellStyle name="Output 3 3 3 6 2" xfId="28990"/>
    <cellStyle name="Output 3 3 3 7" xfId="25459"/>
    <cellStyle name="Output 3 3 4" xfId="16493"/>
    <cellStyle name="Output 3 3 4 2" xfId="16941"/>
    <cellStyle name="Output 3 3 4 2 2" xfId="22494"/>
    <cellStyle name="Output 3 3 4 2 2 2" xfId="32174"/>
    <cellStyle name="Output 3 3 4 2 3" xfId="19376"/>
    <cellStyle name="Output 3 3 4 2 3 2" xfId="29056"/>
    <cellStyle name="Output 3 3 4 2 4" xfId="20134"/>
    <cellStyle name="Output 3 3 4 2 4 2" xfId="29814"/>
    <cellStyle name="Output 3 3 4 2 5" xfId="26476"/>
    <cellStyle name="Output 3 3 4 2 6" xfId="25917"/>
    <cellStyle name="Output 3 3 4 3" xfId="17942"/>
    <cellStyle name="Output 3 3 4 3 2" xfId="23502"/>
    <cellStyle name="Output 3 3 4 3 2 2" xfId="33182"/>
    <cellStyle name="Output 3 3 4 3 3" xfId="19366"/>
    <cellStyle name="Output 3 3 4 3 3 2" xfId="29046"/>
    <cellStyle name="Output 3 3 4 3 4" xfId="19775"/>
    <cellStyle name="Output 3 3 4 3 4 2" xfId="29455"/>
    <cellStyle name="Output 3 3 4 3 5" xfId="27626"/>
    <cellStyle name="Output 3 3 4 4" xfId="21997"/>
    <cellStyle name="Output 3 3 4 4 2" xfId="31677"/>
    <cellStyle name="Output 3 3 4 5" xfId="18540"/>
    <cellStyle name="Output 3 3 4 5 2" xfId="28220"/>
    <cellStyle name="Output 3 3 4 6" xfId="21083"/>
    <cellStyle name="Output 3 3 4 6 2" xfId="30763"/>
    <cellStyle name="Output 3 3 4 7" xfId="25269"/>
    <cellStyle name="Output 3 3 5" xfId="16932"/>
    <cellStyle name="Output 3 3 5 2" xfId="22485"/>
    <cellStyle name="Output 3 3 5 2 2" xfId="32165"/>
    <cellStyle name="Output 3 3 5 3" xfId="21281"/>
    <cellStyle name="Output 3 3 5 3 2" xfId="30961"/>
    <cellStyle name="Output 3 3 5 4" xfId="18697"/>
    <cellStyle name="Output 3 3 5 4 2" xfId="28377"/>
    <cellStyle name="Output 3 3 5 5" xfId="26467"/>
    <cellStyle name="Output 3 3 5 6" xfId="26278"/>
    <cellStyle name="Output 3 3 6" xfId="17672"/>
    <cellStyle name="Output 3 3 6 2" xfId="23232"/>
    <cellStyle name="Output 3 3 6 2 2" xfId="32912"/>
    <cellStyle name="Output 3 3 6 3" xfId="20983"/>
    <cellStyle name="Output 3 3 6 3 2" xfId="30663"/>
    <cellStyle name="Output 3 3 6 4" xfId="20933"/>
    <cellStyle name="Output 3 3 6 4 2" xfId="30613"/>
    <cellStyle name="Output 3 3 6 5" xfId="27356"/>
    <cellStyle name="Output 3 3 7" xfId="21723"/>
    <cellStyle name="Output 3 3 7 2" xfId="31403"/>
    <cellStyle name="Output 3 3 8" xfId="18366"/>
    <cellStyle name="Output 3 3 8 2" xfId="28046"/>
    <cellStyle name="Output 3 3 9" xfId="24092"/>
    <cellStyle name="Output 3 3 9 2" xfId="33772"/>
    <cellStyle name="Output 3 4" xfId="16182"/>
    <cellStyle name="Output 3 4 2" xfId="16688"/>
    <cellStyle name="Output 3 4 2 2" xfId="17523"/>
    <cellStyle name="Output 3 4 2 2 2" xfId="23083"/>
    <cellStyle name="Output 3 4 2 2 2 2" xfId="32763"/>
    <cellStyle name="Output 3 4 2 2 3" xfId="20620"/>
    <cellStyle name="Output 3 4 2 2 3 2" xfId="30300"/>
    <cellStyle name="Output 3 4 2 2 4" xfId="19628"/>
    <cellStyle name="Output 3 4 2 2 4 2" xfId="29308"/>
    <cellStyle name="Output 3 4 2 2 5" xfId="27005"/>
    <cellStyle name="Output 3 4 2 2 6" xfId="25067"/>
    <cellStyle name="Output 3 4 2 3" xfId="18204"/>
    <cellStyle name="Output 3 4 2 3 2" xfId="23764"/>
    <cellStyle name="Output 3 4 2 3 2 2" xfId="33444"/>
    <cellStyle name="Output 3 4 2 3 3" xfId="24437"/>
    <cellStyle name="Output 3 4 2 3 3 2" xfId="34117"/>
    <cellStyle name="Output 3 4 2 3 4" xfId="24922"/>
    <cellStyle name="Output 3 4 2 3 4 2" xfId="34602"/>
    <cellStyle name="Output 3 4 2 3 5" xfId="27888"/>
    <cellStyle name="Output 3 4 2 4" xfId="22259"/>
    <cellStyle name="Output 3 4 2 4 2" xfId="31939"/>
    <cellStyle name="Output 3 4 2 5" xfId="20463"/>
    <cellStyle name="Output 3 4 2 5 2" xfId="30143"/>
    <cellStyle name="Output 3 4 2 6" xfId="24921"/>
    <cellStyle name="Output 3 4 2 6 2" xfId="34601"/>
    <cellStyle name="Output 3 4 2 7" xfId="25989"/>
    <cellStyle name="Output 3 4 3" xfId="16519"/>
    <cellStyle name="Output 3 4 3 2" xfId="16969"/>
    <cellStyle name="Output 3 4 3 2 2" xfId="22522"/>
    <cellStyle name="Output 3 4 3 2 2 2" xfId="32202"/>
    <cellStyle name="Output 3 4 3 2 3" xfId="21632"/>
    <cellStyle name="Output 3 4 3 2 3 2" xfId="31312"/>
    <cellStyle name="Output 3 4 3 2 4" xfId="19541"/>
    <cellStyle name="Output 3 4 3 2 4 2" xfId="29221"/>
    <cellStyle name="Output 3 4 3 2 5" xfId="26504"/>
    <cellStyle name="Output 3 4 3 2 6" xfId="25472"/>
    <cellStyle name="Output 3 4 3 3" xfId="17968"/>
    <cellStyle name="Output 3 4 3 3 2" xfId="23528"/>
    <cellStyle name="Output 3 4 3 3 2 2" xfId="33208"/>
    <cellStyle name="Output 3 4 3 3 3" xfId="19677"/>
    <cellStyle name="Output 3 4 3 3 3 2" xfId="29357"/>
    <cellStyle name="Output 3 4 3 3 4" xfId="21453"/>
    <cellStyle name="Output 3 4 3 3 4 2" xfId="31133"/>
    <cellStyle name="Output 3 4 3 3 5" xfId="27652"/>
    <cellStyle name="Output 3 4 3 4" xfId="22023"/>
    <cellStyle name="Output 3 4 3 4 2" xfId="31703"/>
    <cellStyle name="Output 3 4 3 5" xfId="19352"/>
    <cellStyle name="Output 3 4 3 5 2" xfId="29032"/>
    <cellStyle name="Output 3 4 3 6" xfId="18978"/>
    <cellStyle name="Output 3 4 3 6 2" xfId="28658"/>
    <cellStyle name="Output 3 4 3 7" xfId="25876"/>
    <cellStyle name="Output 3 4 4" xfId="17215"/>
    <cellStyle name="Output 3 4 4 2" xfId="22768"/>
    <cellStyle name="Output 3 4 4 2 2" xfId="32448"/>
    <cellStyle name="Output 3 4 4 3" xfId="18940"/>
    <cellStyle name="Output 3 4 4 3 2" xfId="28620"/>
    <cellStyle name="Output 3 4 4 4" xfId="21603"/>
    <cellStyle name="Output 3 4 4 4 2" xfId="31283"/>
    <cellStyle name="Output 3 4 4 5" xfId="26729"/>
    <cellStyle name="Output 3 4 4 6" xfId="27154"/>
    <cellStyle name="Output 3 4 5" xfId="17698"/>
    <cellStyle name="Output 3 4 5 2" xfId="23258"/>
    <cellStyle name="Output 3 4 5 2 2" xfId="32938"/>
    <cellStyle name="Output 3 4 5 3" xfId="19808"/>
    <cellStyle name="Output 3 4 5 3 2" xfId="29488"/>
    <cellStyle name="Output 3 4 5 4" xfId="20808"/>
    <cellStyle name="Output 3 4 5 4 2" xfId="30488"/>
    <cellStyle name="Output 3 4 5 5" xfId="27382"/>
    <cellStyle name="Output 3 4 6" xfId="21749"/>
    <cellStyle name="Output 3 4 6 2" xfId="31429"/>
    <cellStyle name="Output 3 4 7" xfId="20089"/>
    <cellStyle name="Output 3 4 7 2" xfId="29769"/>
    <cellStyle name="Output 3 4 8" xfId="18632"/>
    <cellStyle name="Output 3 4 8 2" xfId="28312"/>
    <cellStyle name="Output 3 4 9" xfId="25402"/>
    <cellStyle name="Output 3 5" xfId="16391"/>
    <cellStyle name="Output 3 5 2" xfId="16985"/>
    <cellStyle name="Output 3 5 2 2" xfId="22538"/>
    <cellStyle name="Output 3 5 2 2 2" xfId="32218"/>
    <cellStyle name="Output 3 5 2 3" xfId="20811"/>
    <cellStyle name="Output 3 5 2 3 2" xfId="30491"/>
    <cellStyle name="Output 3 5 2 4" xfId="24670"/>
    <cellStyle name="Output 3 5 2 4 2" xfId="34350"/>
    <cellStyle name="Output 3 5 2 5" xfId="26520"/>
    <cellStyle name="Output 3 5 2 6" xfId="25461"/>
    <cellStyle name="Output 3 5 3" xfId="17840"/>
    <cellStyle name="Output 3 5 3 2" xfId="23400"/>
    <cellStyle name="Output 3 5 3 2 2" xfId="33080"/>
    <cellStyle name="Output 3 5 3 3" xfId="20030"/>
    <cellStyle name="Output 3 5 3 3 2" xfId="29710"/>
    <cellStyle name="Output 3 5 3 4" xfId="19152"/>
    <cellStyle name="Output 3 5 3 4 2" xfId="28832"/>
    <cellStyle name="Output 3 5 3 5" xfId="27524"/>
    <cellStyle name="Output 3 5 4" xfId="21895"/>
    <cellStyle name="Output 3 5 4 2" xfId="31575"/>
    <cellStyle name="Output 3 5 5" xfId="19527"/>
    <cellStyle name="Output 3 5 5 2" xfId="29207"/>
    <cellStyle name="Output 3 5 6" xfId="18955"/>
    <cellStyle name="Output 3 5 6 2" xfId="28635"/>
    <cellStyle name="Output 3 5 7" xfId="26152"/>
    <cellStyle name="Output 3 6" xfId="24251"/>
    <cellStyle name="Output 3 6 2" xfId="33931"/>
    <cellStyle name="Output 4" xfId="303"/>
    <cellStyle name="Output 4 2" xfId="15957"/>
    <cellStyle name="Output 4 2 10" xfId="21008"/>
    <cellStyle name="Output 4 2 10 2" xfId="30688"/>
    <cellStyle name="Output 4 2 11" xfId="18954"/>
    <cellStyle name="Output 4 2 11 2" xfId="28634"/>
    <cellStyle name="Output 4 2 12" xfId="25786"/>
    <cellStyle name="Output 4 2 2" xfId="16049"/>
    <cellStyle name="Output 4 2 2 10" xfId="25604"/>
    <cellStyle name="Output 4 2 2 2" xfId="16299"/>
    <cellStyle name="Output 4 2 2 2 2" xfId="16770"/>
    <cellStyle name="Output 4 2 2 2 2 2" xfId="17640"/>
    <cellStyle name="Output 4 2 2 2 2 2 2" xfId="23200"/>
    <cellStyle name="Output 4 2 2 2 2 2 2 2" xfId="32880"/>
    <cellStyle name="Output 4 2 2 2 2 2 3" xfId="22394"/>
    <cellStyle name="Output 4 2 2 2 2 2 3 2" xfId="32074"/>
    <cellStyle name="Output 4 2 2 2 2 2 4" xfId="19185"/>
    <cellStyle name="Output 4 2 2 2 2 2 4 2" xfId="28865"/>
    <cellStyle name="Output 4 2 2 2 2 2 5" xfId="27122"/>
    <cellStyle name="Output 4 2 2 2 2 2 6" xfId="27324"/>
    <cellStyle name="Output 4 2 2 2 2 3" xfId="18321"/>
    <cellStyle name="Output 4 2 2 2 2 3 2" xfId="23881"/>
    <cellStyle name="Output 4 2 2 2 2 3 2 2" xfId="33561"/>
    <cellStyle name="Output 4 2 2 2 2 3 3" xfId="24581"/>
    <cellStyle name="Output 4 2 2 2 2 3 3 2" xfId="34261"/>
    <cellStyle name="Output 4 2 2 2 2 3 4" xfId="24735"/>
    <cellStyle name="Output 4 2 2 2 2 3 4 2" xfId="34415"/>
    <cellStyle name="Output 4 2 2 2 2 3 5" xfId="28005"/>
    <cellStyle name="Output 4 2 2 2 2 4" xfId="22376"/>
    <cellStyle name="Output 4 2 2 2 2 4 2" xfId="32056"/>
    <cellStyle name="Output 4 2 2 2 2 5" xfId="20785"/>
    <cellStyle name="Output 4 2 2 2 2 5 2" xfId="30465"/>
    <cellStyle name="Output 4 2 2 2 2 6" xfId="21379"/>
    <cellStyle name="Output 4 2 2 2 2 6 2" xfId="31059"/>
    <cellStyle name="Output 4 2 2 2 2 7" xfId="25347"/>
    <cellStyle name="Output 4 2 2 2 3" xfId="16636"/>
    <cellStyle name="Output 4 2 2 2 3 2" xfId="17404"/>
    <cellStyle name="Output 4 2 2 2 3 2 2" xfId="22964"/>
    <cellStyle name="Output 4 2 2 2 3 2 2 2" xfId="32644"/>
    <cellStyle name="Output 4 2 2 2 3 2 3" xfId="18646"/>
    <cellStyle name="Output 4 2 2 2 3 2 3 2" xfId="28326"/>
    <cellStyle name="Output 4 2 2 2 3 2 4" xfId="19545"/>
    <cellStyle name="Output 4 2 2 2 3 2 4 2" xfId="29225"/>
    <cellStyle name="Output 4 2 2 2 3 2 5" xfId="26886"/>
    <cellStyle name="Output 4 2 2 2 3 2 6" xfId="25298"/>
    <cellStyle name="Output 4 2 2 2 3 3" xfId="18085"/>
    <cellStyle name="Output 4 2 2 2 3 3 2" xfId="23645"/>
    <cellStyle name="Output 4 2 2 2 3 3 2 2" xfId="33325"/>
    <cellStyle name="Output 4 2 2 2 3 3 3" xfId="21314"/>
    <cellStyle name="Output 4 2 2 2 3 3 3 2" xfId="30994"/>
    <cellStyle name="Output 4 2 2 2 3 3 4" xfId="18365"/>
    <cellStyle name="Output 4 2 2 2 3 3 4 2" xfId="28045"/>
    <cellStyle name="Output 4 2 2 2 3 3 5" xfId="27769"/>
    <cellStyle name="Output 4 2 2 2 3 4" xfId="22140"/>
    <cellStyle name="Output 4 2 2 2 3 4 2" xfId="31820"/>
    <cellStyle name="Output 4 2 2 2 3 5" xfId="18471"/>
    <cellStyle name="Output 4 2 2 2 3 5 2" xfId="28151"/>
    <cellStyle name="Output 4 2 2 2 3 6" xfId="18640"/>
    <cellStyle name="Output 4 2 2 2 3 6 2" xfId="28320"/>
    <cellStyle name="Output 4 2 2 2 3 7" xfId="25963"/>
    <cellStyle name="Output 4 2 2 2 4" xfId="16847"/>
    <cellStyle name="Output 4 2 2 2 4 2" xfId="22400"/>
    <cellStyle name="Output 4 2 2 2 4 2 2" xfId="32080"/>
    <cellStyle name="Output 4 2 2 2 4 3" xfId="21406"/>
    <cellStyle name="Output 4 2 2 2 4 3 2" xfId="31086"/>
    <cellStyle name="Output 4 2 2 2 4 4" xfId="20084"/>
    <cellStyle name="Output 4 2 2 2 4 4 2" xfId="29764"/>
    <cellStyle name="Output 4 2 2 2 4 5" xfId="26382"/>
    <cellStyle name="Output 4 2 2 2 4 6" xfId="26173"/>
    <cellStyle name="Output 4 2 2 2 5" xfId="17815"/>
    <cellStyle name="Output 4 2 2 2 5 2" xfId="23375"/>
    <cellStyle name="Output 4 2 2 2 5 2 2" xfId="33055"/>
    <cellStyle name="Output 4 2 2 2 5 3" xfId="24252"/>
    <cellStyle name="Output 4 2 2 2 5 3 2" xfId="33932"/>
    <cellStyle name="Output 4 2 2 2 5 4" xfId="19268"/>
    <cellStyle name="Output 4 2 2 2 5 4 2" xfId="28948"/>
    <cellStyle name="Output 4 2 2 2 5 5" xfId="27499"/>
    <cellStyle name="Output 4 2 2 2 6" xfId="21870"/>
    <cellStyle name="Output 4 2 2 2 6 2" xfId="31550"/>
    <cellStyle name="Output 4 2 2 2 7" xfId="20611"/>
    <cellStyle name="Output 4 2 2 2 7 2" xfId="30291"/>
    <cellStyle name="Output 4 2 2 2 8" xfId="18757"/>
    <cellStyle name="Output 4 2 2 2 8 2" xfId="28437"/>
    <cellStyle name="Output 4 2 2 2 9" xfId="25926"/>
    <cellStyle name="Output 4 2 2 3" xfId="16238"/>
    <cellStyle name="Output 4 2 2 3 2" xfId="17579"/>
    <cellStyle name="Output 4 2 2 3 2 2" xfId="23139"/>
    <cellStyle name="Output 4 2 2 3 2 2 2" xfId="32819"/>
    <cellStyle name="Output 4 2 2 3 2 3" xfId="20473"/>
    <cellStyle name="Output 4 2 2 3 2 3 2" xfId="30153"/>
    <cellStyle name="Output 4 2 2 3 2 4" xfId="18377"/>
    <cellStyle name="Output 4 2 2 3 2 4 2" xfId="28057"/>
    <cellStyle name="Output 4 2 2 3 2 5" xfId="27061"/>
    <cellStyle name="Output 4 2 2 3 2 6" xfId="27263"/>
    <cellStyle name="Output 4 2 2 3 3" xfId="18260"/>
    <cellStyle name="Output 4 2 2 3 3 2" xfId="23820"/>
    <cellStyle name="Output 4 2 2 3 3 2 2" xfId="33500"/>
    <cellStyle name="Output 4 2 2 3 3 3" xfId="24382"/>
    <cellStyle name="Output 4 2 2 3 3 3 2" xfId="34062"/>
    <cellStyle name="Output 4 2 2 3 3 4" xfId="19613"/>
    <cellStyle name="Output 4 2 2 3 3 4 2" xfId="29293"/>
    <cellStyle name="Output 4 2 2 3 3 5" xfId="27944"/>
    <cellStyle name="Output 4 2 2 3 4" xfId="22315"/>
    <cellStyle name="Output 4 2 2 3 4 2" xfId="31995"/>
    <cellStyle name="Output 4 2 2 3 5" xfId="20227"/>
    <cellStyle name="Output 4 2 2 3 5 2" xfId="29907"/>
    <cellStyle name="Output 4 2 2 3 6" xfId="21251"/>
    <cellStyle name="Output 4 2 2 3 6 2" xfId="30931"/>
    <cellStyle name="Output 4 2 2 3 7" xfId="25930"/>
    <cellStyle name="Output 4 2 2 4" xfId="16575"/>
    <cellStyle name="Output 4 2 2 4 2" xfId="17343"/>
    <cellStyle name="Output 4 2 2 4 2 2" xfId="22903"/>
    <cellStyle name="Output 4 2 2 4 2 2 2" xfId="32583"/>
    <cellStyle name="Output 4 2 2 4 2 3" xfId="20307"/>
    <cellStyle name="Output 4 2 2 4 2 3 2" xfId="29987"/>
    <cellStyle name="Output 4 2 2 4 2 4" xfId="24965"/>
    <cellStyle name="Output 4 2 2 4 2 4 2" xfId="34645"/>
    <cellStyle name="Output 4 2 2 4 2 5" xfId="26825"/>
    <cellStyle name="Output 4 2 2 4 2 6" xfId="25182"/>
    <cellStyle name="Output 4 2 2 4 3" xfId="18024"/>
    <cellStyle name="Output 4 2 2 4 3 2" xfId="23584"/>
    <cellStyle name="Output 4 2 2 4 3 2 2" xfId="33264"/>
    <cellStyle name="Output 4 2 2 4 3 3" xfId="21440"/>
    <cellStyle name="Output 4 2 2 4 3 3 2" xfId="31120"/>
    <cellStyle name="Output 4 2 2 4 3 4" xfId="20460"/>
    <cellStyle name="Output 4 2 2 4 3 4 2" xfId="30140"/>
    <cellStyle name="Output 4 2 2 4 3 5" xfId="27708"/>
    <cellStyle name="Output 4 2 2 4 4" xfId="22079"/>
    <cellStyle name="Output 4 2 2 4 4 2" xfId="31759"/>
    <cellStyle name="Output 4 2 2 4 5" xfId="18895"/>
    <cellStyle name="Output 4 2 2 4 5 2" xfId="28575"/>
    <cellStyle name="Output 4 2 2 4 6" xfId="24323"/>
    <cellStyle name="Output 4 2 2 4 6 2" xfId="34003"/>
    <cellStyle name="Output 4 2 2 4 7" xfId="25825"/>
    <cellStyle name="Output 4 2 2 5" xfId="17284"/>
    <cellStyle name="Output 4 2 2 5 2" xfId="22844"/>
    <cellStyle name="Output 4 2 2 5 2 2" xfId="32524"/>
    <cellStyle name="Output 4 2 2 5 3" xfId="23936"/>
    <cellStyle name="Output 4 2 2 5 3 2" xfId="33616"/>
    <cellStyle name="Output 4 2 2 5 4" xfId="19006"/>
    <cellStyle name="Output 4 2 2 5 4 2" xfId="28686"/>
    <cellStyle name="Output 4 2 2 5 5" xfId="26779"/>
    <cellStyle name="Output 4 2 2 5 6" xfId="27142"/>
    <cellStyle name="Output 4 2 2 6" xfId="17754"/>
    <cellStyle name="Output 4 2 2 6 2" xfId="23314"/>
    <cellStyle name="Output 4 2 2 6 2 2" xfId="32994"/>
    <cellStyle name="Output 4 2 2 6 3" xfId="20082"/>
    <cellStyle name="Output 4 2 2 6 3 2" xfId="29762"/>
    <cellStyle name="Output 4 2 2 6 4" xfId="20827"/>
    <cellStyle name="Output 4 2 2 6 4 2" xfId="30507"/>
    <cellStyle name="Output 4 2 2 6 5" xfId="27438"/>
    <cellStyle name="Output 4 2 2 7" xfId="21807"/>
    <cellStyle name="Output 4 2 2 7 2" xfId="31487"/>
    <cellStyle name="Output 4 2 2 8" xfId="19117"/>
    <cellStyle name="Output 4 2 2 8 2" xfId="28797"/>
    <cellStyle name="Output 4 2 2 9" xfId="24871"/>
    <cellStyle name="Output 4 2 2 9 2" xfId="34551"/>
    <cellStyle name="Output 4 2 3" xfId="16205"/>
    <cellStyle name="Output 4 2 3 2" xfId="16704"/>
    <cellStyle name="Output 4 2 3 2 2" xfId="17546"/>
    <cellStyle name="Output 4 2 3 2 2 2" xfId="23106"/>
    <cellStyle name="Output 4 2 3 2 2 2 2" xfId="32786"/>
    <cellStyle name="Output 4 2 3 2 2 3" xfId="19955"/>
    <cellStyle name="Output 4 2 3 2 2 3 2" xfId="29635"/>
    <cellStyle name="Output 4 2 3 2 2 4" xfId="21600"/>
    <cellStyle name="Output 4 2 3 2 2 4 2" xfId="31280"/>
    <cellStyle name="Output 4 2 3 2 2 5" xfId="27028"/>
    <cellStyle name="Output 4 2 3 2 2 6" xfId="27230"/>
    <cellStyle name="Output 4 2 3 2 3" xfId="18227"/>
    <cellStyle name="Output 4 2 3 2 3 2" xfId="23787"/>
    <cellStyle name="Output 4 2 3 2 3 2 2" xfId="33467"/>
    <cellStyle name="Output 4 2 3 2 3 3" xfId="18783"/>
    <cellStyle name="Output 4 2 3 2 3 3 2" xfId="28463"/>
    <cellStyle name="Output 4 2 3 2 3 4" xfId="24981"/>
    <cellStyle name="Output 4 2 3 2 3 4 2" xfId="34661"/>
    <cellStyle name="Output 4 2 3 2 3 5" xfId="27911"/>
    <cellStyle name="Output 4 2 3 2 4" xfId="22282"/>
    <cellStyle name="Output 4 2 3 2 4 2" xfId="31962"/>
    <cellStyle name="Output 4 2 3 2 5" xfId="20394"/>
    <cellStyle name="Output 4 2 3 2 5 2" xfId="30074"/>
    <cellStyle name="Output 4 2 3 2 6" xfId="24118"/>
    <cellStyle name="Output 4 2 3 2 6 2" xfId="33798"/>
    <cellStyle name="Output 4 2 3 2 7" xfId="25277"/>
    <cellStyle name="Output 4 2 3 3" xfId="16542"/>
    <cellStyle name="Output 4 2 3 3 2" xfId="17113"/>
    <cellStyle name="Output 4 2 3 3 2 2" xfId="22666"/>
    <cellStyle name="Output 4 2 3 3 2 2 2" xfId="32346"/>
    <cellStyle name="Output 4 2 3 3 2 3" xfId="19181"/>
    <cellStyle name="Output 4 2 3 3 2 3 2" xfId="28861"/>
    <cellStyle name="Output 4 2 3 3 2 4" xfId="20261"/>
    <cellStyle name="Output 4 2 3 3 2 4 2" xfId="29941"/>
    <cellStyle name="Output 4 2 3 3 2 5" xfId="26639"/>
    <cellStyle name="Output 4 2 3 3 2 6" xfId="25420"/>
    <cellStyle name="Output 4 2 3 3 3" xfId="17991"/>
    <cellStyle name="Output 4 2 3 3 3 2" xfId="23551"/>
    <cellStyle name="Output 4 2 3 3 3 2 2" xfId="33231"/>
    <cellStyle name="Output 4 2 3 3 3 3" xfId="23917"/>
    <cellStyle name="Output 4 2 3 3 3 3 2" xfId="33597"/>
    <cellStyle name="Output 4 2 3 3 3 4" xfId="18418"/>
    <cellStyle name="Output 4 2 3 3 3 4 2" xfId="28098"/>
    <cellStyle name="Output 4 2 3 3 3 5" xfId="27675"/>
    <cellStyle name="Output 4 2 3 3 4" xfId="22046"/>
    <cellStyle name="Output 4 2 3 3 4 2" xfId="31726"/>
    <cellStyle name="Output 4 2 3 3 5" xfId="18814"/>
    <cellStyle name="Output 4 2 3 3 5 2" xfId="28494"/>
    <cellStyle name="Output 4 2 3 3 6" xfId="20610"/>
    <cellStyle name="Output 4 2 3 3 6 2" xfId="30290"/>
    <cellStyle name="Output 4 2 3 3 7" xfId="26228"/>
    <cellStyle name="Output 4 2 3 4" xfId="17096"/>
    <cellStyle name="Output 4 2 3 4 2" xfId="22649"/>
    <cellStyle name="Output 4 2 3 4 2 2" xfId="32329"/>
    <cellStyle name="Output 4 2 3 4 3" xfId="20712"/>
    <cellStyle name="Output 4 2 3 4 3 2" xfId="30392"/>
    <cellStyle name="Output 4 2 3 4 4" xfId="24734"/>
    <cellStyle name="Output 4 2 3 4 4 2" xfId="34414"/>
    <cellStyle name="Output 4 2 3 4 5" xfId="26624"/>
    <cellStyle name="Output 4 2 3 4 6" xfId="25518"/>
    <cellStyle name="Output 4 2 3 5" xfId="17721"/>
    <cellStyle name="Output 4 2 3 5 2" xfId="23281"/>
    <cellStyle name="Output 4 2 3 5 2 2" xfId="32961"/>
    <cellStyle name="Output 4 2 3 5 3" xfId="20102"/>
    <cellStyle name="Output 4 2 3 5 3 2" xfId="29782"/>
    <cellStyle name="Output 4 2 3 5 4" xfId="19597"/>
    <cellStyle name="Output 4 2 3 5 4 2" xfId="29277"/>
    <cellStyle name="Output 4 2 3 5 5" xfId="27405"/>
    <cellStyle name="Output 4 2 3 6" xfId="21772"/>
    <cellStyle name="Output 4 2 3 6 2" xfId="31452"/>
    <cellStyle name="Output 4 2 3 7" xfId="23994"/>
    <cellStyle name="Output 4 2 3 7 2" xfId="33674"/>
    <cellStyle name="Output 4 2 3 8" xfId="23955"/>
    <cellStyle name="Output 4 2 3 8 2" xfId="33635"/>
    <cellStyle name="Output 4 2 3 9" xfId="26226"/>
    <cellStyle name="Output 4 2 4" xfId="16110"/>
    <cellStyle name="Output 4 2 4 2" xfId="16656"/>
    <cellStyle name="Output 4 2 4 2 2" xfId="17458"/>
    <cellStyle name="Output 4 2 4 2 2 2" xfId="23018"/>
    <cellStyle name="Output 4 2 4 2 2 2 2" xfId="32698"/>
    <cellStyle name="Output 4 2 4 2 2 3" xfId="19812"/>
    <cellStyle name="Output 4 2 4 2 2 3 2" xfId="29492"/>
    <cellStyle name="Output 4 2 4 2 2 4" xfId="19947"/>
    <cellStyle name="Output 4 2 4 2 2 4 2" xfId="29627"/>
    <cellStyle name="Output 4 2 4 2 2 5" xfId="26940"/>
    <cellStyle name="Output 4 2 4 2 2 6" xfId="25167"/>
    <cellStyle name="Output 4 2 4 2 3" xfId="18139"/>
    <cellStyle name="Output 4 2 4 2 3 2" xfId="23699"/>
    <cellStyle name="Output 4 2 4 2 3 2 2" xfId="33379"/>
    <cellStyle name="Output 4 2 4 2 3 3" xfId="24043"/>
    <cellStyle name="Output 4 2 4 2 3 3 2" xfId="33723"/>
    <cellStyle name="Output 4 2 4 2 3 4" xfId="24936"/>
    <cellStyle name="Output 4 2 4 2 3 4 2" xfId="34616"/>
    <cellStyle name="Output 4 2 4 2 3 5" xfId="27823"/>
    <cellStyle name="Output 4 2 4 2 4" xfId="22194"/>
    <cellStyle name="Output 4 2 4 2 4 2" xfId="31874"/>
    <cellStyle name="Output 4 2 4 2 5" xfId="21063"/>
    <cellStyle name="Output 4 2 4 2 5 2" xfId="30743"/>
    <cellStyle name="Output 4 2 4 2 6" xfId="19744"/>
    <cellStyle name="Output 4 2 4 2 6 2" xfId="29424"/>
    <cellStyle name="Output 4 2 4 2 7" xfId="25637"/>
    <cellStyle name="Output 4 2 4 3" xfId="16454"/>
    <cellStyle name="Output 4 2 4 3 2" xfId="17030"/>
    <cellStyle name="Output 4 2 4 3 2 2" xfId="22583"/>
    <cellStyle name="Output 4 2 4 3 2 2 2" xfId="32263"/>
    <cellStyle name="Output 4 2 4 3 2 3" xfId="19962"/>
    <cellStyle name="Output 4 2 4 3 2 3 2" xfId="29642"/>
    <cellStyle name="Output 4 2 4 3 2 4" xfId="24350"/>
    <cellStyle name="Output 4 2 4 3 2 4 2" xfId="34030"/>
    <cellStyle name="Output 4 2 4 3 2 5" xfId="26565"/>
    <cellStyle name="Output 4 2 4 3 2 6" xfId="25610"/>
    <cellStyle name="Output 4 2 4 3 3" xfId="17903"/>
    <cellStyle name="Output 4 2 4 3 3 2" xfId="23463"/>
    <cellStyle name="Output 4 2 4 3 3 2 2" xfId="33143"/>
    <cellStyle name="Output 4 2 4 3 3 3" xfId="19683"/>
    <cellStyle name="Output 4 2 4 3 3 3 2" xfId="29363"/>
    <cellStyle name="Output 4 2 4 3 3 4" xfId="20455"/>
    <cellStyle name="Output 4 2 4 3 3 4 2" xfId="30135"/>
    <cellStyle name="Output 4 2 4 3 3 5" xfId="27587"/>
    <cellStyle name="Output 4 2 4 3 4" xfId="21958"/>
    <cellStyle name="Output 4 2 4 3 4 2" xfId="31638"/>
    <cellStyle name="Output 4 2 4 3 5" xfId="21446"/>
    <cellStyle name="Output 4 2 4 3 5 2" xfId="31126"/>
    <cellStyle name="Output 4 2 4 3 6" xfId="18706"/>
    <cellStyle name="Output 4 2 4 3 6 2" xfId="28386"/>
    <cellStyle name="Output 4 2 4 3 7" xfId="26285"/>
    <cellStyle name="Output 4 2 4 4" xfId="17214"/>
    <cellStyle name="Output 4 2 4 4 2" xfId="22767"/>
    <cellStyle name="Output 4 2 4 4 2 2" xfId="32447"/>
    <cellStyle name="Output 4 2 4 4 3" xfId="21494"/>
    <cellStyle name="Output 4 2 4 4 3 2" xfId="31174"/>
    <cellStyle name="Output 4 2 4 4 4" xfId="19034"/>
    <cellStyle name="Output 4 2 4 4 4 2" xfId="28714"/>
    <cellStyle name="Output 4 2 4 4 5" xfId="26728"/>
    <cellStyle name="Output 4 2 4 4 6" xfId="25296"/>
    <cellStyle name="Output 4 2 4 5" xfId="17072"/>
    <cellStyle name="Output 4 2 4 5 2" xfId="22625"/>
    <cellStyle name="Output 4 2 4 5 2 2" xfId="32305"/>
    <cellStyle name="Output 4 2 4 5 3" xfId="19596"/>
    <cellStyle name="Output 4 2 4 5 3 2" xfId="29276"/>
    <cellStyle name="Output 4 2 4 5 4" xfId="20890"/>
    <cellStyle name="Output 4 2 4 5 4 2" xfId="30570"/>
    <cellStyle name="Output 4 2 4 5 5" xfId="25717"/>
    <cellStyle name="Output 4 2 4 6" xfId="21679"/>
    <cellStyle name="Output 4 2 4 6 2" xfId="31359"/>
    <cellStyle name="Output 4 2 4 7" xfId="19242"/>
    <cellStyle name="Output 4 2 4 7 2" xfId="28922"/>
    <cellStyle name="Output 4 2 4 8" xfId="21347"/>
    <cellStyle name="Output 4 2 4 8 2" xfId="31027"/>
    <cellStyle name="Output 4 2 4 9" xfId="25469"/>
    <cellStyle name="Output 4 2 5" xfId="16086"/>
    <cellStyle name="Output 4 2 5 2" xfId="17434"/>
    <cellStyle name="Output 4 2 5 2 2" xfId="22994"/>
    <cellStyle name="Output 4 2 5 2 2 2" xfId="32674"/>
    <cellStyle name="Output 4 2 5 2 3" xfId="21378"/>
    <cellStyle name="Output 4 2 5 2 3 2" xfId="31058"/>
    <cellStyle name="Output 4 2 5 2 4" xfId="24167"/>
    <cellStyle name="Output 4 2 5 2 4 2" xfId="33847"/>
    <cellStyle name="Output 4 2 5 2 5" xfId="26916"/>
    <cellStyle name="Output 4 2 5 2 6" xfId="25060"/>
    <cellStyle name="Output 4 2 5 3" xfId="18115"/>
    <cellStyle name="Output 4 2 5 3 2" xfId="23675"/>
    <cellStyle name="Output 4 2 5 3 2 2" xfId="33355"/>
    <cellStyle name="Output 4 2 5 3 3" xfId="24232"/>
    <cellStyle name="Output 4 2 5 3 3 2" xfId="33912"/>
    <cellStyle name="Output 4 2 5 3 4" xfId="20894"/>
    <cellStyle name="Output 4 2 5 3 4 2" xfId="30574"/>
    <cellStyle name="Output 4 2 5 3 5" xfId="27799"/>
    <cellStyle name="Output 4 2 5 4" xfId="22170"/>
    <cellStyle name="Output 4 2 5 4 2" xfId="31850"/>
    <cellStyle name="Output 4 2 5 5" xfId="24200"/>
    <cellStyle name="Output 4 2 5 5 2" xfId="33880"/>
    <cellStyle name="Output 4 2 5 6" xfId="19911"/>
    <cellStyle name="Output 4 2 5 6 2" xfId="29591"/>
    <cellStyle name="Output 4 2 5 7" xfId="25443"/>
    <cellStyle name="Output 4 2 6" xfId="16430"/>
    <cellStyle name="Output 4 2 6 2" xfId="16902"/>
    <cellStyle name="Output 4 2 6 2 2" xfId="22455"/>
    <cellStyle name="Output 4 2 6 2 2 2" xfId="32135"/>
    <cellStyle name="Output 4 2 6 2 3" xfId="20608"/>
    <cellStyle name="Output 4 2 6 2 3 2" xfId="30288"/>
    <cellStyle name="Output 4 2 6 2 4" xfId="20597"/>
    <cellStyle name="Output 4 2 6 2 4 2" xfId="30277"/>
    <cellStyle name="Output 4 2 6 2 5" xfId="26437"/>
    <cellStyle name="Output 4 2 6 2 6" xfId="26159"/>
    <cellStyle name="Output 4 2 6 3" xfId="17879"/>
    <cellStyle name="Output 4 2 6 3 2" xfId="23439"/>
    <cellStyle name="Output 4 2 6 3 2 2" xfId="33119"/>
    <cellStyle name="Output 4 2 6 3 3" xfId="21090"/>
    <cellStyle name="Output 4 2 6 3 3 2" xfId="30770"/>
    <cellStyle name="Output 4 2 6 3 4" xfId="18354"/>
    <cellStyle name="Output 4 2 6 3 4 2" xfId="28034"/>
    <cellStyle name="Output 4 2 6 3 5" xfId="27563"/>
    <cellStyle name="Output 4 2 6 4" xfId="21934"/>
    <cellStyle name="Output 4 2 6 4 2" xfId="31614"/>
    <cellStyle name="Output 4 2 6 5" xfId="19893"/>
    <cellStyle name="Output 4 2 6 5 2" xfId="29573"/>
    <cellStyle name="Output 4 2 6 6" xfId="24556"/>
    <cellStyle name="Output 4 2 6 6 2" xfId="34236"/>
    <cellStyle name="Output 4 2 6 7" xfId="25252"/>
    <cellStyle name="Output 4 2 7" xfId="17037"/>
    <cellStyle name="Output 4 2 7 2" xfId="22590"/>
    <cellStyle name="Output 4 2 7 2 2" xfId="32270"/>
    <cellStyle name="Output 4 2 7 3" xfId="20332"/>
    <cellStyle name="Output 4 2 7 3 2" xfId="30012"/>
    <cellStyle name="Output 4 2 7 4" xfId="20303"/>
    <cellStyle name="Output 4 2 7 4 2" xfId="29983"/>
    <cellStyle name="Output 4 2 7 5" xfId="26572"/>
    <cellStyle name="Output 4 2 7 6" xfId="25911"/>
    <cellStyle name="Output 4 2 8" xfId="17267"/>
    <cellStyle name="Output 4 2 8 2" xfId="22822"/>
    <cellStyle name="Output 4 2 8 2 2" xfId="32502"/>
    <cellStyle name="Output 4 2 8 3" xfId="20290"/>
    <cellStyle name="Output 4 2 8 3 2" xfId="29970"/>
    <cellStyle name="Output 4 2 8 4" xfId="24722"/>
    <cellStyle name="Output 4 2 8 4 2" xfId="34402"/>
    <cellStyle name="Output 4 2 8 5" xfId="26300"/>
    <cellStyle name="Output 4 2 9" xfId="21655"/>
    <cellStyle name="Output 4 2 9 2" xfId="31335"/>
    <cellStyle name="Output 4 3" xfId="16002"/>
    <cellStyle name="Output 4 3 10" xfId="26172"/>
    <cellStyle name="Output 4 3 2" xfId="16274"/>
    <cellStyle name="Output 4 3 2 2" xfId="16745"/>
    <cellStyle name="Output 4 3 2 2 2" xfId="17615"/>
    <cellStyle name="Output 4 3 2 2 2 2" xfId="23175"/>
    <cellStyle name="Output 4 3 2 2 2 2 2" xfId="32855"/>
    <cellStyle name="Output 4 3 2 2 2 3" xfId="19859"/>
    <cellStyle name="Output 4 3 2 2 2 3 2" xfId="29539"/>
    <cellStyle name="Output 4 3 2 2 2 4" xfId="20327"/>
    <cellStyle name="Output 4 3 2 2 2 4 2" xfId="30007"/>
    <cellStyle name="Output 4 3 2 2 2 5" xfId="27097"/>
    <cellStyle name="Output 4 3 2 2 2 6" xfId="27299"/>
    <cellStyle name="Output 4 3 2 2 3" xfId="18296"/>
    <cellStyle name="Output 4 3 2 2 3 2" xfId="23856"/>
    <cellStyle name="Output 4 3 2 2 3 2 2" xfId="33536"/>
    <cellStyle name="Output 4 3 2 2 3 3" xfId="24214"/>
    <cellStyle name="Output 4 3 2 2 3 3 2" xfId="33894"/>
    <cellStyle name="Output 4 3 2 2 3 4" xfId="21372"/>
    <cellStyle name="Output 4 3 2 2 3 4 2" xfId="31052"/>
    <cellStyle name="Output 4 3 2 2 3 5" xfId="27980"/>
    <cellStyle name="Output 4 3 2 2 4" xfId="22351"/>
    <cellStyle name="Output 4 3 2 2 4 2" xfId="32031"/>
    <cellStyle name="Output 4 3 2 2 5" xfId="20666"/>
    <cellStyle name="Output 4 3 2 2 5 2" xfId="30346"/>
    <cellStyle name="Output 4 3 2 2 6" xfId="18796"/>
    <cellStyle name="Output 4 3 2 2 6 2" xfId="28476"/>
    <cellStyle name="Output 4 3 2 2 7" xfId="25510"/>
    <cellStyle name="Output 4 3 2 3" xfId="16611"/>
    <cellStyle name="Output 4 3 2 3 2" xfId="17379"/>
    <cellStyle name="Output 4 3 2 3 2 2" xfId="22939"/>
    <cellStyle name="Output 4 3 2 3 2 2 2" xfId="32619"/>
    <cellStyle name="Output 4 3 2 3 2 3" xfId="24060"/>
    <cellStyle name="Output 4 3 2 3 2 3 2" xfId="33740"/>
    <cellStyle name="Output 4 3 2 3 2 4" xfId="18770"/>
    <cellStyle name="Output 4 3 2 3 2 4 2" xfId="28450"/>
    <cellStyle name="Output 4 3 2 3 2 5" xfId="26861"/>
    <cellStyle name="Output 4 3 2 3 2 6" xfId="25144"/>
    <cellStyle name="Output 4 3 2 3 3" xfId="18060"/>
    <cellStyle name="Output 4 3 2 3 3 2" xfId="23620"/>
    <cellStyle name="Output 4 3 2 3 3 2 2" xfId="33300"/>
    <cellStyle name="Output 4 3 2 3 3 3" xfId="18889"/>
    <cellStyle name="Output 4 3 2 3 3 3 2" xfId="28569"/>
    <cellStyle name="Output 4 3 2 3 3 4" xfId="24942"/>
    <cellStyle name="Output 4 3 2 3 3 4 2" xfId="34622"/>
    <cellStyle name="Output 4 3 2 3 3 5" xfId="27744"/>
    <cellStyle name="Output 4 3 2 3 4" xfId="22115"/>
    <cellStyle name="Output 4 3 2 3 4 2" xfId="31795"/>
    <cellStyle name="Output 4 3 2 3 5" xfId="19046"/>
    <cellStyle name="Output 4 3 2 3 5 2" xfId="28726"/>
    <cellStyle name="Output 4 3 2 3 6" xfId="19741"/>
    <cellStyle name="Output 4 3 2 3 6 2" xfId="29421"/>
    <cellStyle name="Output 4 3 2 3 7" xfId="25401"/>
    <cellStyle name="Output 4 3 2 4" xfId="17287"/>
    <cellStyle name="Output 4 3 2 4 2" xfId="22847"/>
    <cellStyle name="Output 4 3 2 4 2 2" xfId="32527"/>
    <cellStyle name="Output 4 3 2 4 3" xfId="21225"/>
    <cellStyle name="Output 4 3 2 4 3 2" xfId="30905"/>
    <cellStyle name="Output 4 3 2 4 4" xfId="18972"/>
    <cellStyle name="Output 4 3 2 4 4 2" xfId="28652"/>
    <cellStyle name="Output 4 3 2 4 5" xfId="26781"/>
    <cellStyle name="Output 4 3 2 4 6" xfId="27202"/>
    <cellStyle name="Output 4 3 2 5" xfId="17790"/>
    <cellStyle name="Output 4 3 2 5 2" xfId="23350"/>
    <cellStyle name="Output 4 3 2 5 2 2" xfId="33030"/>
    <cellStyle name="Output 4 3 2 5 3" xfId="24557"/>
    <cellStyle name="Output 4 3 2 5 3 2" xfId="34237"/>
    <cellStyle name="Output 4 3 2 5 4" xfId="18704"/>
    <cellStyle name="Output 4 3 2 5 4 2" xfId="28384"/>
    <cellStyle name="Output 4 3 2 5 5" xfId="27474"/>
    <cellStyle name="Output 4 3 2 6" xfId="21845"/>
    <cellStyle name="Output 4 3 2 6 2" xfId="31525"/>
    <cellStyle name="Output 4 3 2 7" xfId="20236"/>
    <cellStyle name="Output 4 3 2 7 2" xfId="29916"/>
    <cellStyle name="Output 4 3 2 8" xfId="19627"/>
    <cellStyle name="Output 4 3 2 8 2" xfId="29307"/>
    <cellStyle name="Output 4 3 2 9" xfId="26000"/>
    <cellStyle name="Output 4 3 3" xfId="16163"/>
    <cellStyle name="Output 4 3 3 2" xfId="17504"/>
    <cellStyle name="Output 4 3 3 2 2" xfId="23064"/>
    <cellStyle name="Output 4 3 3 2 2 2" xfId="32744"/>
    <cellStyle name="Output 4 3 3 2 3" xfId="19257"/>
    <cellStyle name="Output 4 3 3 2 3 2" xfId="28937"/>
    <cellStyle name="Output 4 3 3 2 4" xfId="19856"/>
    <cellStyle name="Output 4 3 3 2 4 2" xfId="29536"/>
    <cellStyle name="Output 4 3 3 2 5" xfId="26986"/>
    <cellStyle name="Output 4 3 3 2 6" xfId="25129"/>
    <cellStyle name="Output 4 3 3 3" xfId="18185"/>
    <cellStyle name="Output 4 3 3 3 2" xfId="23745"/>
    <cellStyle name="Output 4 3 3 3 2 2" xfId="33425"/>
    <cellStyle name="Output 4 3 3 3 3" xfId="18390"/>
    <cellStyle name="Output 4 3 3 3 3 2" xfId="28070"/>
    <cellStyle name="Output 4 3 3 3 4" xfId="24904"/>
    <cellStyle name="Output 4 3 3 3 4 2" xfId="34584"/>
    <cellStyle name="Output 4 3 3 3 5" xfId="27869"/>
    <cellStyle name="Output 4 3 3 4" xfId="22240"/>
    <cellStyle name="Output 4 3 3 4 2" xfId="31920"/>
    <cellStyle name="Output 4 3 3 5" xfId="21297"/>
    <cellStyle name="Output 4 3 3 5 2" xfId="30977"/>
    <cellStyle name="Output 4 3 3 6" xfId="20105"/>
    <cellStyle name="Output 4 3 3 6 2" xfId="29785"/>
    <cellStyle name="Output 4 3 3 7" xfId="25658"/>
    <cellStyle name="Output 4 3 4" xfId="16500"/>
    <cellStyle name="Output 4 3 4 2" xfId="17002"/>
    <cellStyle name="Output 4 3 4 2 2" xfId="22555"/>
    <cellStyle name="Output 4 3 4 2 2 2" xfId="32235"/>
    <cellStyle name="Output 4 3 4 2 3" xfId="18432"/>
    <cellStyle name="Output 4 3 4 2 3 2" xfId="28112"/>
    <cellStyle name="Output 4 3 4 2 4" xfId="19019"/>
    <cellStyle name="Output 4 3 4 2 4 2" xfId="28699"/>
    <cellStyle name="Output 4 3 4 2 5" xfId="26537"/>
    <cellStyle name="Output 4 3 4 2 6" xfId="25289"/>
    <cellStyle name="Output 4 3 4 3" xfId="17949"/>
    <cellStyle name="Output 4 3 4 3 2" xfId="23509"/>
    <cellStyle name="Output 4 3 4 3 2 2" xfId="33189"/>
    <cellStyle name="Output 4 3 4 3 3" xfId="16830"/>
    <cellStyle name="Output 4 3 4 3 3 2" xfId="25619"/>
    <cellStyle name="Output 4 3 4 3 4" xfId="24683"/>
    <cellStyle name="Output 4 3 4 3 4 2" xfId="34363"/>
    <cellStyle name="Output 4 3 4 3 5" xfId="27633"/>
    <cellStyle name="Output 4 3 4 4" xfId="22004"/>
    <cellStyle name="Output 4 3 4 4 2" xfId="31684"/>
    <cellStyle name="Output 4 3 4 5" xfId="19431"/>
    <cellStyle name="Output 4 3 4 5 2" xfId="29111"/>
    <cellStyle name="Output 4 3 4 6" xfId="19827"/>
    <cellStyle name="Output 4 3 4 6 2" xfId="29507"/>
    <cellStyle name="Output 4 3 4 7" xfId="25688"/>
    <cellStyle name="Output 4 3 5" xfId="17123"/>
    <cellStyle name="Output 4 3 5 2" xfId="22676"/>
    <cellStyle name="Output 4 3 5 2 2" xfId="32356"/>
    <cellStyle name="Output 4 3 5 3" xfId="18618"/>
    <cellStyle name="Output 4 3 5 3 2" xfId="28298"/>
    <cellStyle name="Output 4 3 5 4" xfId="24524"/>
    <cellStyle name="Output 4 3 5 4 2" xfId="34204"/>
    <cellStyle name="Output 4 3 5 5" xfId="26649"/>
    <cellStyle name="Output 4 3 5 6" xfId="25206"/>
    <cellStyle name="Output 4 3 6" xfId="17679"/>
    <cellStyle name="Output 4 3 6 2" xfId="23239"/>
    <cellStyle name="Output 4 3 6 2 2" xfId="32919"/>
    <cellStyle name="Output 4 3 6 3" xfId="23916"/>
    <cellStyle name="Output 4 3 6 3 2" xfId="33596"/>
    <cellStyle name="Output 4 3 6 4" xfId="21527"/>
    <cellStyle name="Output 4 3 6 4 2" xfId="31207"/>
    <cellStyle name="Output 4 3 6 5" xfId="27363"/>
    <cellStyle name="Output 4 3 7" xfId="21730"/>
    <cellStyle name="Output 4 3 7 2" xfId="31410"/>
    <cellStyle name="Output 4 3 8" xfId="19329"/>
    <cellStyle name="Output 4 3 8 2" xfId="29009"/>
    <cellStyle name="Output 4 3 9" xfId="24875"/>
    <cellStyle name="Output 4 3 9 2" xfId="34555"/>
    <cellStyle name="Output 4 4" xfId="16192"/>
    <cellStyle name="Output 4 4 2" xfId="16694"/>
    <cellStyle name="Output 4 4 2 2" xfId="17533"/>
    <cellStyle name="Output 4 4 2 2 2" xfId="23093"/>
    <cellStyle name="Output 4 4 2 2 2 2" xfId="32773"/>
    <cellStyle name="Output 4 4 2 2 3" xfId="18921"/>
    <cellStyle name="Output 4 4 2 2 3 2" xfId="28601"/>
    <cellStyle name="Output 4 4 2 2 4" xfId="25016"/>
    <cellStyle name="Output 4 4 2 2 4 2" xfId="34696"/>
    <cellStyle name="Output 4 4 2 2 5" xfId="27015"/>
    <cellStyle name="Output 4 4 2 2 6" xfId="27217"/>
    <cellStyle name="Output 4 4 2 3" xfId="18214"/>
    <cellStyle name="Output 4 4 2 3 2" xfId="23774"/>
    <cellStyle name="Output 4 4 2 3 2 2" xfId="33454"/>
    <cellStyle name="Output 4 4 2 3 3" xfId="23892"/>
    <cellStyle name="Output 4 4 2 3 3 2" xfId="33572"/>
    <cellStyle name="Output 4 4 2 3 4" xfId="24729"/>
    <cellStyle name="Output 4 4 2 3 4 2" xfId="34409"/>
    <cellStyle name="Output 4 4 2 3 5" xfId="27898"/>
    <cellStyle name="Output 4 4 2 4" xfId="22269"/>
    <cellStyle name="Output 4 4 2 4 2" xfId="31949"/>
    <cellStyle name="Output 4 4 2 5" xfId="20001"/>
    <cellStyle name="Output 4 4 2 5 2" xfId="29681"/>
    <cellStyle name="Output 4 4 2 6" xfId="20235"/>
    <cellStyle name="Output 4 4 2 6 2" xfId="29915"/>
    <cellStyle name="Output 4 4 2 7" xfId="25827"/>
    <cellStyle name="Output 4 4 3" xfId="16529"/>
    <cellStyle name="Output 4 4 3 2" xfId="16937"/>
    <cellStyle name="Output 4 4 3 2 2" xfId="22490"/>
    <cellStyle name="Output 4 4 3 2 2 2" xfId="32170"/>
    <cellStyle name="Output 4 4 3 2 3" xfId="19878"/>
    <cellStyle name="Output 4 4 3 2 3 2" xfId="29558"/>
    <cellStyle name="Output 4 4 3 2 4" xfId="19096"/>
    <cellStyle name="Output 4 4 3 2 4 2" xfId="28776"/>
    <cellStyle name="Output 4 4 3 2 5" xfId="26472"/>
    <cellStyle name="Output 4 4 3 2 6" xfId="25478"/>
    <cellStyle name="Output 4 4 3 3" xfId="17978"/>
    <cellStyle name="Output 4 4 3 3 2" xfId="23538"/>
    <cellStyle name="Output 4 4 3 3 2 2" xfId="33218"/>
    <cellStyle name="Output 4 4 3 3 3" xfId="19492"/>
    <cellStyle name="Output 4 4 3 3 3 2" xfId="29172"/>
    <cellStyle name="Output 4 4 3 3 4" xfId="19511"/>
    <cellStyle name="Output 4 4 3 3 4 2" xfId="29191"/>
    <cellStyle name="Output 4 4 3 3 5" xfId="27662"/>
    <cellStyle name="Output 4 4 3 4" xfId="22033"/>
    <cellStyle name="Output 4 4 3 4 2" xfId="31713"/>
    <cellStyle name="Output 4 4 3 5" xfId="20842"/>
    <cellStyle name="Output 4 4 3 5 2" xfId="30522"/>
    <cellStyle name="Output 4 4 3 6" xfId="19738"/>
    <cellStyle name="Output 4 4 3 6 2" xfId="29418"/>
    <cellStyle name="Output 4 4 3 7" xfId="26065"/>
    <cellStyle name="Output 4 4 4" xfId="17198"/>
    <cellStyle name="Output 4 4 4 2" xfId="22751"/>
    <cellStyle name="Output 4 4 4 2 2" xfId="32431"/>
    <cellStyle name="Output 4 4 4 3" xfId="20115"/>
    <cellStyle name="Output 4 4 4 3 2" xfId="29795"/>
    <cellStyle name="Output 4 4 4 4" xfId="19506"/>
    <cellStyle name="Output 4 4 4 4 2" xfId="29186"/>
    <cellStyle name="Output 4 4 4 5" xfId="26715"/>
    <cellStyle name="Output 4 4 4 6" xfId="26332"/>
    <cellStyle name="Output 4 4 5" xfId="17708"/>
    <cellStyle name="Output 4 4 5 2" xfId="23268"/>
    <cellStyle name="Output 4 4 5 2 2" xfId="32948"/>
    <cellStyle name="Output 4 4 5 3" xfId="18897"/>
    <cellStyle name="Output 4 4 5 3 2" xfId="28577"/>
    <cellStyle name="Output 4 4 5 4" xfId="19713"/>
    <cellStyle name="Output 4 4 5 4 2" xfId="29393"/>
    <cellStyle name="Output 4 4 5 5" xfId="27392"/>
    <cellStyle name="Output 4 4 6" xfId="21759"/>
    <cellStyle name="Output 4 4 6 2" xfId="31439"/>
    <cellStyle name="Output 4 4 7" xfId="21534"/>
    <cellStyle name="Output 4 4 7 2" xfId="31214"/>
    <cellStyle name="Output 4 4 8" xfId="19007"/>
    <cellStyle name="Output 4 4 8 2" xfId="28687"/>
    <cellStyle name="Output 4 4 9" xfId="25932"/>
    <cellStyle name="Output 4 5" xfId="16396"/>
    <cellStyle name="Output 4 5 2" xfId="17003"/>
    <cellStyle name="Output 4 5 2 2" xfId="22556"/>
    <cellStyle name="Output 4 5 2 2 2" xfId="32236"/>
    <cellStyle name="Output 4 5 2 3" xfId="19241"/>
    <cellStyle name="Output 4 5 2 3 2" xfId="28921"/>
    <cellStyle name="Output 4 5 2 4" xfId="21479"/>
    <cellStyle name="Output 4 5 2 4 2" xfId="31159"/>
    <cellStyle name="Output 4 5 2 5" xfId="26538"/>
    <cellStyle name="Output 4 5 2 6" xfId="25215"/>
    <cellStyle name="Output 4 5 3" xfId="17845"/>
    <cellStyle name="Output 4 5 3 2" xfId="23405"/>
    <cellStyle name="Output 4 5 3 2 2" xfId="33085"/>
    <cellStyle name="Output 4 5 3 3" xfId="21065"/>
    <cellStyle name="Output 4 5 3 3 2" xfId="30745"/>
    <cellStyle name="Output 4 5 3 4" xfId="19763"/>
    <cellStyle name="Output 4 5 3 4 2" xfId="29443"/>
    <cellStyle name="Output 4 5 3 5" xfId="27529"/>
    <cellStyle name="Output 4 5 4" xfId="21900"/>
    <cellStyle name="Output 4 5 4 2" xfId="31580"/>
    <cellStyle name="Output 4 5 5" xfId="20343"/>
    <cellStyle name="Output 4 5 5 2" xfId="30023"/>
    <cellStyle name="Output 4 5 6" xfId="18606"/>
    <cellStyle name="Output 4 5 6 2" xfId="28286"/>
    <cellStyle name="Output 4 5 7" xfId="25278"/>
    <cellStyle name="Output 4 6" xfId="24018"/>
    <cellStyle name="Output 4 6 2" xfId="33698"/>
    <cellStyle name="Output 5" xfId="797"/>
    <cellStyle name="Output 5 2" xfId="15962"/>
    <cellStyle name="Output 5 2 10" xfId="21304"/>
    <cellStyle name="Output 5 2 10 2" xfId="30984"/>
    <cellStyle name="Output 5 2 11" xfId="19160"/>
    <cellStyle name="Output 5 2 11 2" xfId="28840"/>
    <cellStyle name="Output 5 2 12" xfId="25979"/>
    <cellStyle name="Output 5 2 2" xfId="16054"/>
    <cellStyle name="Output 5 2 2 10" xfId="25199"/>
    <cellStyle name="Output 5 2 2 2" xfId="16302"/>
    <cellStyle name="Output 5 2 2 2 2" xfId="16773"/>
    <cellStyle name="Output 5 2 2 2 2 2" xfId="17643"/>
    <cellStyle name="Output 5 2 2 2 2 2 2" xfId="23203"/>
    <cellStyle name="Output 5 2 2 2 2 2 2 2" xfId="32883"/>
    <cellStyle name="Output 5 2 2 2 2 2 3" xfId="20813"/>
    <cellStyle name="Output 5 2 2 2 2 2 3 2" xfId="30493"/>
    <cellStyle name="Output 5 2 2 2 2 2 4" xfId="20285"/>
    <cellStyle name="Output 5 2 2 2 2 2 4 2" xfId="29965"/>
    <cellStyle name="Output 5 2 2 2 2 2 5" xfId="27125"/>
    <cellStyle name="Output 5 2 2 2 2 2 6" xfId="27327"/>
    <cellStyle name="Output 5 2 2 2 2 3" xfId="18324"/>
    <cellStyle name="Output 5 2 2 2 2 3 2" xfId="23884"/>
    <cellStyle name="Output 5 2 2 2 2 3 2 2" xfId="33564"/>
    <cellStyle name="Output 5 2 2 2 2 3 3" xfId="24584"/>
    <cellStyle name="Output 5 2 2 2 2 3 3 2" xfId="34264"/>
    <cellStyle name="Output 5 2 2 2 2 3 4" xfId="19653"/>
    <cellStyle name="Output 5 2 2 2 2 3 4 2" xfId="29333"/>
    <cellStyle name="Output 5 2 2 2 2 3 5" xfId="28008"/>
    <cellStyle name="Output 5 2 2 2 2 4" xfId="22379"/>
    <cellStyle name="Output 5 2 2 2 2 4 2" xfId="32059"/>
    <cellStyle name="Output 5 2 2 2 2 5" xfId="18733"/>
    <cellStyle name="Output 5 2 2 2 2 5 2" xfId="28413"/>
    <cellStyle name="Output 5 2 2 2 2 6" xfId="20633"/>
    <cellStyle name="Output 5 2 2 2 2 6 2" xfId="30313"/>
    <cellStyle name="Output 5 2 2 2 2 7" xfId="25914"/>
    <cellStyle name="Output 5 2 2 2 3" xfId="16639"/>
    <cellStyle name="Output 5 2 2 2 3 2" xfId="17407"/>
    <cellStyle name="Output 5 2 2 2 3 2 2" xfId="22967"/>
    <cellStyle name="Output 5 2 2 2 3 2 2 2" xfId="32647"/>
    <cellStyle name="Output 5 2 2 2 3 2 3" xfId="20375"/>
    <cellStyle name="Output 5 2 2 2 3 2 3 2" xfId="30055"/>
    <cellStyle name="Output 5 2 2 2 3 2 4" xfId="24705"/>
    <cellStyle name="Output 5 2 2 2 3 2 4 2" xfId="34385"/>
    <cellStyle name="Output 5 2 2 2 3 2 5" xfId="26889"/>
    <cellStyle name="Output 5 2 2 2 3 2 6" xfId="25140"/>
    <cellStyle name="Output 5 2 2 2 3 3" xfId="18088"/>
    <cellStyle name="Output 5 2 2 2 3 3 2" xfId="23648"/>
    <cellStyle name="Output 5 2 2 2 3 3 2 2" xfId="33328"/>
    <cellStyle name="Output 5 2 2 2 3 3 3" xfId="20981"/>
    <cellStyle name="Output 5 2 2 2 3 3 3 2" xfId="30661"/>
    <cellStyle name="Output 5 2 2 2 3 3 4" xfId="24668"/>
    <cellStyle name="Output 5 2 2 2 3 3 4 2" xfId="34348"/>
    <cellStyle name="Output 5 2 2 2 3 3 5" xfId="27772"/>
    <cellStyle name="Output 5 2 2 2 3 4" xfId="22143"/>
    <cellStyle name="Output 5 2 2 2 3 4 2" xfId="31823"/>
    <cellStyle name="Output 5 2 2 2 3 5" xfId="18958"/>
    <cellStyle name="Output 5 2 2 2 3 5 2" xfId="28638"/>
    <cellStyle name="Output 5 2 2 2 3 6" xfId="23954"/>
    <cellStyle name="Output 5 2 2 2 3 6 2" xfId="33634"/>
    <cellStyle name="Output 5 2 2 2 3 7" xfId="26093"/>
    <cellStyle name="Output 5 2 2 2 4" xfId="17021"/>
    <cellStyle name="Output 5 2 2 2 4 2" xfId="22574"/>
    <cellStyle name="Output 5 2 2 2 4 2 2" xfId="32254"/>
    <cellStyle name="Output 5 2 2 2 4 3" xfId="23953"/>
    <cellStyle name="Output 5 2 2 2 4 3 2" xfId="33633"/>
    <cellStyle name="Output 5 2 2 2 4 4" xfId="19330"/>
    <cellStyle name="Output 5 2 2 2 4 4 2" xfId="29010"/>
    <cellStyle name="Output 5 2 2 2 4 5" xfId="26556"/>
    <cellStyle name="Output 5 2 2 2 4 6" xfId="25829"/>
    <cellStyle name="Output 5 2 2 2 5" xfId="17818"/>
    <cellStyle name="Output 5 2 2 2 5 2" xfId="23378"/>
    <cellStyle name="Output 5 2 2 2 5 2 2" xfId="33058"/>
    <cellStyle name="Output 5 2 2 2 5 3" xfId="21159"/>
    <cellStyle name="Output 5 2 2 2 5 3 2" xfId="30839"/>
    <cellStyle name="Output 5 2 2 2 5 4" xfId="25038"/>
    <cellStyle name="Output 5 2 2 2 5 4 2" xfId="34718"/>
    <cellStyle name="Output 5 2 2 2 5 5" xfId="27502"/>
    <cellStyle name="Output 5 2 2 2 6" xfId="21873"/>
    <cellStyle name="Output 5 2 2 2 6 2" xfId="31553"/>
    <cellStyle name="Output 5 2 2 2 7" xfId="19907"/>
    <cellStyle name="Output 5 2 2 2 7 2" xfId="29587"/>
    <cellStyle name="Output 5 2 2 2 8" xfId="18597"/>
    <cellStyle name="Output 5 2 2 2 8 2" xfId="28277"/>
    <cellStyle name="Output 5 2 2 2 9" xfId="26057"/>
    <cellStyle name="Output 5 2 2 3" xfId="16243"/>
    <cellStyle name="Output 5 2 2 3 2" xfId="17584"/>
    <cellStyle name="Output 5 2 2 3 2 2" xfId="23144"/>
    <cellStyle name="Output 5 2 2 3 2 2 2" xfId="32824"/>
    <cellStyle name="Output 5 2 2 3 2 3" xfId="24022"/>
    <cellStyle name="Output 5 2 2 3 2 3 2" xfId="33702"/>
    <cellStyle name="Output 5 2 2 3 2 4" xfId="24257"/>
    <cellStyle name="Output 5 2 2 3 2 4 2" xfId="33937"/>
    <cellStyle name="Output 5 2 2 3 2 5" xfId="27066"/>
    <cellStyle name="Output 5 2 2 3 2 6" xfId="27268"/>
    <cellStyle name="Output 5 2 2 3 3" xfId="18265"/>
    <cellStyle name="Output 5 2 2 3 3 2" xfId="23825"/>
    <cellStyle name="Output 5 2 2 3 3 2 2" xfId="33505"/>
    <cellStyle name="Output 5 2 2 3 3 3" xfId="24536"/>
    <cellStyle name="Output 5 2 2 3 3 3 2" xfId="34216"/>
    <cellStyle name="Output 5 2 2 3 3 4" xfId="24686"/>
    <cellStyle name="Output 5 2 2 3 3 4 2" xfId="34366"/>
    <cellStyle name="Output 5 2 2 3 3 5" xfId="27949"/>
    <cellStyle name="Output 5 2 2 3 4" xfId="22320"/>
    <cellStyle name="Output 5 2 2 3 4 2" xfId="32000"/>
    <cellStyle name="Output 5 2 2 3 5" xfId="20696"/>
    <cellStyle name="Output 5 2 2 3 5 2" xfId="30376"/>
    <cellStyle name="Output 5 2 2 3 6" xfId="20360"/>
    <cellStyle name="Output 5 2 2 3 6 2" xfId="30040"/>
    <cellStyle name="Output 5 2 2 3 7" xfId="25661"/>
    <cellStyle name="Output 5 2 2 4" xfId="16580"/>
    <cellStyle name="Output 5 2 2 4 2" xfId="17348"/>
    <cellStyle name="Output 5 2 2 4 2 2" xfId="22908"/>
    <cellStyle name="Output 5 2 2 4 2 2 2" xfId="32588"/>
    <cellStyle name="Output 5 2 2 4 2 3" xfId="20693"/>
    <cellStyle name="Output 5 2 2 4 2 3 2" xfId="30373"/>
    <cellStyle name="Output 5 2 2 4 2 4" xfId="20008"/>
    <cellStyle name="Output 5 2 2 4 2 4 2" xfId="29688"/>
    <cellStyle name="Output 5 2 2 4 2 5" xfId="26830"/>
    <cellStyle name="Output 5 2 2 4 2 6" xfId="25303"/>
    <cellStyle name="Output 5 2 2 4 3" xfId="18029"/>
    <cellStyle name="Output 5 2 2 4 3 2" xfId="23589"/>
    <cellStyle name="Output 5 2 2 4 3 2 2" xfId="33269"/>
    <cellStyle name="Output 5 2 2 4 3 3" xfId="19349"/>
    <cellStyle name="Output 5 2 2 4 3 3 2" xfId="29029"/>
    <cellStyle name="Output 5 2 2 4 3 4" xfId="20796"/>
    <cellStyle name="Output 5 2 2 4 3 4 2" xfId="30476"/>
    <cellStyle name="Output 5 2 2 4 3 5" xfId="27713"/>
    <cellStyle name="Output 5 2 2 4 4" xfId="22084"/>
    <cellStyle name="Output 5 2 2 4 4 2" xfId="31764"/>
    <cellStyle name="Output 5 2 2 4 5" xfId="16797"/>
    <cellStyle name="Output 5 2 2 4 5 2" xfId="25878"/>
    <cellStyle name="Output 5 2 2 4 6" xfId="20267"/>
    <cellStyle name="Output 5 2 2 4 6 2" xfId="29947"/>
    <cellStyle name="Output 5 2 2 4 7" xfId="26019"/>
    <cellStyle name="Output 5 2 2 5" xfId="17237"/>
    <cellStyle name="Output 5 2 2 5 2" xfId="22790"/>
    <cellStyle name="Output 5 2 2 5 2 2" xfId="32470"/>
    <cellStyle name="Output 5 2 2 5 3" xfId="21457"/>
    <cellStyle name="Output 5 2 2 5 3 2" xfId="31137"/>
    <cellStyle name="Output 5 2 2 5 4" xfId="20764"/>
    <cellStyle name="Output 5 2 2 5 4 2" xfId="30444"/>
    <cellStyle name="Output 5 2 2 5 5" xfId="26748"/>
    <cellStyle name="Output 5 2 2 5 6" xfId="27190"/>
    <cellStyle name="Output 5 2 2 6" xfId="17759"/>
    <cellStyle name="Output 5 2 2 6 2" xfId="23319"/>
    <cellStyle name="Output 5 2 2 6 2 2" xfId="32999"/>
    <cellStyle name="Output 5 2 2 6 3" xfId="21303"/>
    <cellStyle name="Output 5 2 2 6 3 2" xfId="30983"/>
    <cellStyle name="Output 5 2 2 6 4" xfId="21298"/>
    <cellStyle name="Output 5 2 2 6 4 2" xfId="30978"/>
    <cellStyle name="Output 5 2 2 6 5" xfId="27443"/>
    <cellStyle name="Output 5 2 2 7" xfId="21812"/>
    <cellStyle name="Output 5 2 2 7 2" xfId="31492"/>
    <cellStyle name="Output 5 2 2 8" xfId="21257"/>
    <cellStyle name="Output 5 2 2 8 2" xfId="30937"/>
    <cellStyle name="Output 5 2 2 9" xfId="19231"/>
    <cellStyle name="Output 5 2 2 9 2" xfId="28911"/>
    <cellStyle name="Output 5 2 3" xfId="16191"/>
    <cellStyle name="Output 5 2 3 2" xfId="16693"/>
    <cellStyle name="Output 5 2 3 2 2" xfId="17532"/>
    <cellStyle name="Output 5 2 3 2 2 2" xfId="23092"/>
    <cellStyle name="Output 5 2 3 2 2 2 2" xfId="32772"/>
    <cellStyle name="Output 5 2 3 2 2 3" xfId="19359"/>
    <cellStyle name="Output 5 2 3 2 2 3 2" xfId="29039"/>
    <cellStyle name="Output 5 2 3 2 2 4" xfId="20834"/>
    <cellStyle name="Output 5 2 3 2 2 4 2" xfId="30514"/>
    <cellStyle name="Output 5 2 3 2 2 5" xfId="27014"/>
    <cellStyle name="Output 5 2 3 2 2 6" xfId="27216"/>
    <cellStyle name="Output 5 2 3 2 3" xfId="18213"/>
    <cellStyle name="Output 5 2 3 2 3 2" xfId="23773"/>
    <cellStyle name="Output 5 2 3 2 3 2 2" xfId="33453"/>
    <cellStyle name="Output 5 2 3 2 3 3" xfId="24157"/>
    <cellStyle name="Output 5 2 3 2 3 3 2" xfId="33837"/>
    <cellStyle name="Output 5 2 3 2 3 4" xfId="25000"/>
    <cellStyle name="Output 5 2 3 2 3 4 2" xfId="34680"/>
    <cellStyle name="Output 5 2 3 2 3 5" xfId="27897"/>
    <cellStyle name="Output 5 2 3 2 4" xfId="22268"/>
    <cellStyle name="Output 5 2 3 2 4 2" xfId="31948"/>
    <cellStyle name="Output 5 2 3 2 5" xfId="19798"/>
    <cellStyle name="Output 5 2 3 2 5 2" xfId="29478"/>
    <cellStyle name="Output 5 2 3 2 6" xfId="19614"/>
    <cellStyle name="Output 5 2 3 2 6 2" xfId="29294"/>
    <cellStyle name="Output 5 2 3 2 7" xfId="26219"/>
    <cellStyle name="Output 5 2 3 3" xfId="16528"/>
    <cellStyle name="Output 5 2 3 3 2" xfId="16968"/>
    <cellStyle name="Output 5 2 3 3 2 2" xfId="22521"/>
    <cellStyle name="Output 5 2 3 3 2 2 2" xfId="32201"/>
    <cellStyle name="Output 5 2 3 3 2 3" xfId="18630"/>
    <cellStyle name="Output 5 2 3 3 2 3 2" xfId="28310"/>
    <cellStyle name="Output 5 2 3 3 2 4" xfId="22399"/>
    <cellStyle name="Output 5 2 3 3 2 4 2" xfId="32079"/>
    <cellStyle name="Output 5 2 3 3 2 5" xfId="26503"/>
    <cellStyle name="Output 5 2 3 3 2 6" xfId="25628"/>
    <cellStyle name="Output 5 2 3 3 3" xfId="17977"/>
    <cellStyle name="Output 5 2 3 3 3 2" xfId="23537"/>
    <cellStyle name="Output 5 2 3 3 3 2 2" xfId="33217"/>
    <cellStyle name="Output 5 2 3 3 3 3" xfId="24370"/>
    <cellStyle name="Output 5 2 3 3 3 3 2" xfId="34050"/>
    <cellStyle name="Output 5 2 3 3 3 4" xfId="24034"/>
    <cellStyle name="Output 5 2 3 3 3 4 2" xfId="33714"/>
    <cellStyle name="Output 5 2 3 3 3 5" xfId="27661"/>
    <cellStyle name="Output 5 2 3 3 4" xfId="22032"/>
    <cellStyle name="Output 5 2 3 3 4 2" xfId="31712"/>
    <cellStyle name="Output 5 2 3 3 5" xfId="18806"/>
    <cellStyle name="Output 5 2 3 3 5 2" xfId="28486"/>
    <cellStyle name="Output 5 2 3 3 6" xfId="20918"/>
    <cellStyle name="Output 5 2 3 3 6 2" xfId="30598"/>
    <cellStyle name="Output 5 2 3 3 7" xfId="25805"/>
    <cellStyle name="Output 5 2 3 4" xfId="17161"/>
    <cellStyle name="Output 5 2 3 4 2" xfId="22714"/>
    <cellStyle name="Output 5 2 3 4 2 2" xfId="32394"/>
    <cellStyle name="Output 5 2 3 4 3" xfId="20464"/>
    <cellStyle name="Output 5 2 3 4 3 2" xfId="30144"/>
    <cellStyle name="Output 5 2 3 4 4" xfId="21376"/>
    <cellStyle name="Output 5 2 3 4 4 2" xfId="31056"/>
    <cellStyle name="Output 5 2 3 4 5" xfId="26682"/>
    <cellStyle name="Output 5 2 3 4 6" xfId="26317"/>
    <cellStyle name="Output 5 2 3 5" xfId="17707"/>
    <cellStyle name="Output 5 2 3 5 2" xfId="23267"/>
    <cellStyle name="Output 5 2 3 5 2 2" xfId="32947"/>
    <cellStyle name="Output 5 2 3 5 3" xfId="19772"/>
    <cellStyle name="Output 5 2 3 5 3 2" xfId="29452"/>
    <cellStyle name="Output 5 2 3 5 4" xfId="24605"/>
    <cellStyle name="Output 5 2 3 5 4 2" xfId="34285"/>
    <cellStyle name="Output 5 2 3 5 5" xfId="27391"/>
    <cellStyle name="Output 5 2 3 6" xfId="21758"/>
    <cellStyle name="Output 5 2 3 6 2" xfId="31438"/>
    <cellStyle name="Output 5 2 3 7" xfId="20516"/>
    <cellStyle name="Output 5 2 3 7 2" xfId="30196"/>
    <cellStyle name="Output 5 2 3 8" xfId="18893"/>
    <cellStyle name="Output 5 2 3 8 2" xfId="28573"/>
    <cellStyle name="Output 5 2 3 9" xfId="25262"/>
    <cellStyle name="Output 5 2 4" xfId="16134"/>
    <cellStyle name="Output 5 2 4 2" xfId="16680"/>
    <cellStyle name="Output 5 2 4 2 2" xfId="17482"/>
    <cellStyle name="Output 5 2 4 2 2 2" xfId="23042"/>
    <cellStyle name="Output 5 2 4 2 2 2 2" xfId="32722"/>
    <cellStyle name="Output 5 2 4 2 2 3" xfId="20000"/>
    <cellStyle name="Output 5 2 4 2 2 3 2" xfId="29680"/>
    <cellStyle name="Output 5 2 4 2 2 4" xfId="18974"/>
    <cellStyle name="Output 5 2 4 2 2 4 2" xfId="28654"/>
    <cellStyle name="Output 5 2 4 2 2 5" xfId="26964"/>
    <cellStyle name="Output 5 2 4 2 2 6" xfId="25074"/>
    <cellStyle name="Output 5 2 4 2 3" xfId="18163"/>
    <cellStyle name="Output 5 2 4 2 3 2" xfId="23723"/>
    <cellStyle name="Output 5 2 4 2 3 2 2" xfId="33403"/>
    <cellStyle name="Output 5 2 4 2 3 3" xfId="23911"/>
    <cellStyle name="Output 5 2 4 2 3 3 2" xfId="33591"/>
    <cellStyle name="Output 5 2 4 2 3 4" xfId="24597"/>
    <cellStyle name="Output 5 2 4 2 3 4 2" xfId="34277"/>
    <cellStyle name="Output 5 2 4 2 3 5" xfId="27847"/>
    <cellStyle name="Output 5 2 4 2 4" xfId="22218"/>
    <cellStyle name="Output 5 2 4 2 4 2" xfId="31898"/>
    <cellStyle name="Output 5 2 4 2 5" xfId="20532"/>
    <cellStyle name="Output 5 2 4 2 5 2" xfId="30212"/>
    <cellStyle name="Output 5 2 4 2 6" xfId="21280"/>
    <cellStyle name="Output 5 2 4 2 6 2" xfId="30960"/>
    <cellStyle name="Output 5 2 4 2 7" xfId="25342"/>
    <cellStyle name="Output 5 2 4 3" xfId="16478"/>
    <cellStyle name="Output 5 2 4 3 2" xfId="17109"/>
    <cellStyle name="Output 5 2 4 3 2 2" xfId="22662"/>
    <cellStyle name="Output 5 2 4 3 2 2 2" xfId="32342"/>
    <cellStyle name="Output 5 2 4 3 2 3" xfId="19727"/>
    <cellStyle name="Output 5 2 4 3 2 3 2" xfId="29407"/>
    <cellStyle name="Output 5 2 4 3 2 4" xfId="18638"/>
    <cellStyle name="Output 5 2 4 3 2 4 2" xfId="28318"/>
    <cellStyle name="Output 5 2 4 3 2 5" xfId="26635"/>
    <cellStyle name="Output 5 2 4 3 2 6" xfId="25830"/>
    <cellStyle name="Output 5 2 4 3 3" xfId="17927"/>
    <cellStyle name="Output 5 2 4 3 3 2" xfId="23487"/>
    <cellStyle name="Output 5 2 4 3 3 2 2" xfId="33167"/>
    <cellStyle name="Output 5 2 4 3 3 3" xfId="19067"/>
    <cellStyle name="Output 5 2 4 3 3 3 2" xfId="28747"/>
    <cellStyle name="Output 5 2 4 3 3 4" xfId="20283"/>
    <cellStyle name="Output 5 2 4 3 3 4 2" xfId="29963"/>
    <cellStyle name="Output 5 2 4 3 3 5" xfId="27611"/>
    <cellStyle name="Output 5 2 4 3 4" xfId="21982"/>
    <cellStyle name="Output 5 2 4 3 4 2" xfId="31662"/>
    <cellStyle name="Output 5 2 4 3 5" xfId="21577"/>
    <cellStyle name="Output 5 2 4 3 5 2" xfId="31257"/>
    <cellStyle name="Output 5 2 4 3 6" xfId="19030"/>
    <cellStyle name="Output 5 2 4 3 6 2" xfId="28710"/>
    <cellStyle name="Output 5 2 4 3 7" xfId="25949"/>
    <cellStyle name="Output 5 2 4 4" xfId="17233"/>
    <cellStyle name="Output 5 2 4 4 2" xfId="22786"/>
    <cellStyle name="Output 5 2 4 4 2 2" xfId="32466"/>
    <cellStyle name="Output 5 2 4 4 3" xfId="18962"/>
    <cellStyle name="Output 5 2 4 4 3 2" xfId="28642"/>
    <cellStyle name="Output 5 2 4 4 4" xfId="19421"/>
    <cellStyle name="Output 5 2 4 4 4 2" xfId="29101"/>
    <cellStyle name="Output 5 2 4 4 5" xfId="26744"/>
    <cellStyle name="Output 5 2 4 4 6" xfId="26359"/>
    <cellStyle name="Output 5 2 4 5" xfId="17657"/>
    <cellStyle name="Output 5 2 4 5 2" xfId="23217"/>
    <cellStyle name="Output 5 2 4 5 2 2" xfId="32897"/>
    <cellStyle name="Output 5 2 4 5 3" xfId="20104"/>
    <cellStyle name="Output 5 2 4 5 3 2" xfId="29784"/>
    <cellStyle name="Output 5 2 4 5 4" xfId="19892"/>
    <cellStyle name="Output 5 2 4 5 4 2" xfId="29572"/>
    <cellStyle name="Output 5 2 4 5 5" xfId="27341"/>
    <cellStyle name="Output 5 2 4 6" xfId="21704"/>
    <cellStyle name="Output 5 2 4 6 2" xfId="31384"/>
    <cellStyle name="Output 5 2 4 7" xfId="18845"/>
    <cellStyle name="Output 5 2 4 7 2" xfId="28525"/>
    <cellStyle name="Output 5 2 4 8" xfId="24934"/>
    <cellStyle name="Output 5 2 4 8 2" xfId="34614"/>
    <cellStyle name="Output 5 2 4 9" xfId="25770"/>
    <cellStyle name="Output 5 2 5" xfId="16091"/>
    <cellStyle name="Output 5 2 5 2" xfId="17439"/>
    <cellStyle name="Output 5 2 5 2 2" xfId="22999"/>
    <cellStyle name="Output 5 2 5 2 2 2" xfId="32679"/>
    <cellStyle name="Output 5 2 5 2 3" xfId="20581"/>
    <cellStyle name="Output 5 2 5 2 3 2" xfId="30261"/>
    <cellStyle name="Output 5 2 5 2 4" xfId="20055"/>
    <cellStyle name="Output 5 2 5 2 4 2" xfId="29735"/>
    <cellStyle name="Output 5 2 5 2 5" xfId="26921"/>
    <cellStyle name="Output 5 2 5 2 6" xfId="25228"/>
    <cellStyle name="Output 5 2 5 3" xfId="18120"/>
    <cellStyle name="Output 5 2 5 3 2" xfId="23680"/>
    <cellStyle name="Output 5 2 5 3 2 2" xfId="33360"/>
    <cellStyle name="Output 5 2 5 3 3" xfId="24170"/>
    <cellStyle name="Output 5 2 5 3 3 2" xfId="33850"/>
    <cellStyle name="Output 5 2 5 3 4" xfId="23893"/>
    <cellStyle name="Output 5 2 5 3 4 2" xfId="33573"/>
    <cellStyle name="Output 5 2 5 3 5" xfId="27804"/>
    <cellStyle name="Output 5 2 5 4" xfId="22175"/>
    <cellStyle name="Output 5 2 5 4 2" xfId="31855"/>
    <cellStyle name="Output 5 2 5 5" xfId="20151"/>
    <cellStyle name="Output 5 2 5 5 2" xfId="29831"/>
    <cellStyle name="Output 5 2 5 6" xfId="18648"/>
    <cellStyle name="Output 5 2 5 6 2" xfId="28328"/>
    <cellStyle name="Output 5 2 5 7" xfId="26082"/>
    <cellStyle name="Output 5 2 6" xfId="16435"/>
    <cellStyle name="Output 5 2 6 2" xfId="16903"/>
    <cellStyle name="Output 5 2 6 2 2" xfId="22456"/>
    <cellStyle name="Output 5 2 6 2 2 2" xfId="32136"/>
    <cellStyle name="Output 5 2 6 2 3" xfId="19340"/>
    <cellStyle name="Output 5 2 6 2 3 2" xfId="29020"/>
    <cellStyle name="Output 5 2 6 2 4" xfId="19153"/>
    <cellStyle name="Output 5 2 6 2 4 2" xfId="28833"/>
    <cellStyle name="Output 5 2 6 2 5" xfId="26438"/>
    <cellStyle name="Output 5 2 6 2 6" xfId="25616"/>
    <cellStyle name="Output 5 2 6 3" xfId="17884"/>
    <cellStyle name="Output 5 2 6 3 2" xfId="23444"/>
    <cellStyle name="Output 5 2 6 3 2 2" xfId="33124"/>
    <cellStyle name="Output 5 2 6 3 3" xfId="24111"/>
    <cellStyle name="Output 5 2 6 3 3 2" xfId="33791"/>
    <cellStyle name="Output 5 2 6 3 4" xfId="24759"/>
    <cellStyle name="Output 5 2 6 3 4 2" xfId="34439"/>
    <cellStyle name="Output 5 2 6 3 5" xfId="27568"/>
    <cellStyle name="Output 5 2 6 4" xfId="21939"/>
    <cellStyle name="Output 5 2 6 4 2" xfId="31619"/>
    <cellStyle name="Output 5 2 6 5" xfId="18373"/>
    <cellStyle name="Output 5 2 6 5 2" xfId="28053"/>
    <cellStyle name="Output 5 2 6 6" xfId="21530"/>
    <cellStyle name="Output 5 2 6 6 2" xfId="31210"/>
    <cellStyle name="Output 5 2 6 7" xfId="25519"/>
    <cellStyle name="Output 5 2 7" xfId="17092"/>
    <cellStyle name="Output 5 2 7 2" xfId="22645"/>
    <cellStyle name="Output 5 2 7 2 2" xfId="32325"/>
    <cellStyle name="Output 5 2 7 3" xfId="21477"/>
    <cellStyle name="Output 5 2 7 3 2" xfId="31157"/>
    <cellStyle name="Output 5 2 7 4" xfId="18582"/>
    <cellStyle name="Output 5 2 7 4 2" xfId="28262"/>
    <cellStyle name="Output 5 2 7 5" xfId="26620"/>
    <cellStyle name="Output 5 2 7 6" xfId="25928"/>
    <cellStyle name="Output 5 2 8" xfId="17054"/>
    <cellStyle name="Output 5 2 8 2" xfId="22607"/>
    <cellStyle name="Output 5 2 8 2 2" xfId="32287"/>
    <cellStyle name="Output 5 2 8 3" xfId="20588"/>
    <cellStyle name="Output 5 2 8 3 2" xfId="30268"/>
    <cellStyle name="Output 5 2 8 4" xfId="21333"/>
    <cellStyle name="Output 5 2 8 4 2" xfId="31013"/>
    <cellStyle name="Output 5 2 8 5" xfId="25743"/>
    <cellStyle name="Output 5 2 9" xfId="21660"/>
    <cellStyle name="Output 5 2 9 2" xfId="31340"/>
    <cellStyle name="Output 5 3" xfId="16007"/>
    <cellStyle name="Output 5 3 10" xfId="25845"/>
    <cellStyle name="Output 5 3 2" xfId="16279"/>
    <cellStyle name="Output 5 3 2 2" xfId="16750"/>
    <cellStyle name="Output 5 3 2 2 2" xfId="17620"/>
    <cellStyle name="Output 5 3 2 2 2 2" xfId="23180"/>
    <cellStyle name="Output 5 3 2 2 2 2 2" xfId="32860"/>
    <cellStyle name="Output 5 3 2 2 2 3" xfId="21430"/>
    <cellStyle name="Output 5 3 2 2 2 3 2" xfId="31110"/>
    <cellStyle name="Output 5 3 2 2 2 4" xfId="21149"/>
    <cellStyle name="Output 5 3 2 2 2 4 2" xfId="30829"/>
    <cellStyle name="Output 5 3 2 2 2 5" xfId="27102"/>
    <cellStyle name="Output 5 3 2 2 2 6" xfId="27304"/>
    <cellStyle name="Output 5 3 2 2 3" xfId="18301"/>
    <cellStyle name="Output 5 3 2 2 3 2" xfId="23861"/>
    <cellStyle name="Output 5 3 2 2 3 2 2" xfId="33541"/>
    <cellStyle name="Output 5 3 2 2 3 3" xfId="24561"/>
    <cellStyle name="Output 5 3 2 2 3 3 2" xfId="34241"/>
    <cellStyle name="Output 5 3 2 2 3 4" xfId="24763"/>
    <cellStyle name="Output 5 3 2 2 3 4 2" xfId="34443"/>
    <cellStyle name="Output 5 3 2 2 3 5" xfId="27985"/>
    <cellStyle name="Output 5 3 2 2 4" xfId="22356"/>
    <cellStyle name="Output 5 3 2 2 4 2" xfId="32036"/>
    <cellStyle name="Output 5 3 2 2 5" xfId="18865"/>
    <cellStyle name="Output 5 3 2 2 5 2" xfId="28545"/>
    <cellStyle name="Output 5 3 2 2 6" xfId="20206"/>
    <cellStyle name="Output 5 3 2 2 6 2" xfId="29886"/>
    <cellStyle name="Output 5 3 2 2 7" xfId="25852"/>
    <cellStyle name="Output 5 3 2 3" xfId="16616"/>
    <cellStyle name="Output 5 3 2 3 2" xfId="17384"/>
    <cellStyle name="Output 5 3 2 3 2 2" xfId="22944"/>
    <cellStyle name="Output 5 3 2 3 2 2 2" xfId="32624"/>
    <cellStyle name="Output 5 3 2 3 2 3" xfId="19441"/>
    <cellStyle name="Output 5 3 2 3 2 3 2" xfId="29121"/>
    <cellStyle name="Output 5 3 2 3 2 4" xfId="21279"/>
    <cellStyle name="Output 5 3 2 3 2 4 2" xfId="30959"/>
    <cellStyle name="Output 5 3 2 3 2 5" xfId="26866"/>
    <cellStyle name="Output 5 3 2 3 2 6" xfId="25236"/>
    <cellStyle name="Output 5 3 2 3 3" xfId="18065"/>
    <cellStyle name="Output 5 3 2 3 3 2" xfId="23625"/>
    <cellStyle name="Output 5 3 2 3 3 2 2" xfId="33305"/>
    <cellStyle name="Output 5 3 2 3 3 3" xfId="21512"/>
    <cellStyle name="Output 5 3 2 3 3 3 2" xfId="31192"/>
    <cellStyle name="Output 5 3 2 3 3 4" xfId="24929"/>
    <cellStyle name="Output 5 3 2 3 3 4 2" xfId="34609"/>
    <cellStyle name="Output 5 3 2 3 3 5" xfId="27749"/>
    <cellStyle name="Output 5 3 2 3 4" xfId="22120"/>
    <cellStyle name="Output 5 3 2 3 4 2" xfId="31800"/>
    <cellStyle name="Output 5 3 2 3 5" xfId="20224"/>
    <cellStyle name="Output 5 3 2 3 5 2" xfId="29904"/>
    <cellStyle name="Output 5 3 2 3 6" xfId="20803"/>
    <cellStyle name="Output 5 3 2 3 6 2" xfId="30483"/>
    <cellStyle name="Output 5 3 2 3 7" xfId="25592"/>
    <cellStyle name="Output 5 3 2 4" xfId="17239"/>
    <cellStyle name="Output 5 3 2 4 2" xfId="22792"/>
    <cellStyle name="Output 5 3 2 4 2 2" xfId="32472"/>
    <cellStyle name="Output 5 3 2 4 3" xfId="19343"/>
    <cellStyle name="Output 5 3 2 4 3 2" xfId="29023"/>
    <cellStyle name="Output 5 3 2 4 4" xfId="19497"/>
    <cellStyle name="Output 5 3 2 4 4 2" xfId="29177"/>
    <cellStyle name="Output 5 3 2 4 5" xfId="26750"/>
    <cellStyle name="Output 5 3 2 4 6" xfId="26305"/>
    <cellStyle name="Output 5 3 2 5" xfId="17795"/>
    <cellStyle name="Output 5 3 2 5 2" xfId="23355"/>
    <cellStyle name="Output 5 3 2 5 2 2" xfId="33035"/>
    <cellStyle name="Output 5 3 2 5 3" xfId="19138"/>
    <cellStyle name="Output 5 3 2 5 3 2" xfId="28818"/>
    <cellStyle name="Output 5 3 2 5 4" xfId="24618"/>
    <cellStyle name="Output 5 3 2 5 4 2" xfId="34298"/>
    <cellStyle name="Output 5 3 2 5 5" xfId="27479"/>
    <cellStyle name="Output 5 3 2 6" xfId="21850"/>
    <cellStyle name="Output 5 3 2 6 2" xfId="31530"/>
    <cellStyle name="Output 5 3 2 7" xfId="20120"/>
    <cellStyle name="Output 5 3 2 7 2" xfId="29800"/>
    <cellStyle name="Output 5 3 2 8" xfId="18511"/>
    <cellStyle name="Output 5 3 2 8 2" xfId="28191"/>
    <cellStyle name="Output 5 3 2 9" xfId="25762"/>
    <cellStyle name="Output 5 3 3" xfId="16171"/>
    <cellStyle name="Output 5 3 3 2" xfId="17512"/>
    <cellStyle name="Output 5 3 3 2 2" xfId="23072"/>
    <cellStyle name="Output 5 3 3 2 2 2" xfId="32752"/>
    <cellStyle name="Output 5 3 3 2 3" xfId="21473"/>
    <cellStyle name="Output 5 3 3 2 3 2" xfId="31153"/>
    <cellStyle name="Output 5 3 3 2 4" xfId="20078"/>
    <cellStyle name="Output 5 3 3 2 4 2" xfId="29758"/>
    <cellStyle name="Output 5 3 3 2 5" xfId="26994"/>
    <cellStyle name="Output 5 3 3 2 6" xfId="25161"/>
    <cellStyle name="Output 5 3 3 3" xfId="18193"/>
    <cellStyle name="Output 5 3 3 3 2" xfId="23753"/>
    <cellStyle name="Output 5 3 3 3 2 2" xfId="33433"/>
    <cellStyle name="Output 5 3 3 3 3" xfId="24475"/>
    <cellStyle name="Output 5 3 3 3 3 2" xfId="34155"/>
    <cellStyle name="Output 5 3 3 3 4" xfId="24841"/>
    <cellStyle name="Output 5 3 3 3 4 2" xfId="34521"/>
    <cellStyle name="Output 5 3 3 3 5" xfId="27877"/>
    <cellStyle name="Output 5 3 3 4" xfId="22248"/>
    <cellStyle name="Output 5 3 3 4 2" xfId="31928"/>
    <cellStyle name="Output 5 3 3 5" xfId="19124"/>
    <cellStyle name="Output 5 3 3 5 2" xfId="28804"/>
    <cellStyle name="Output 5 3 3 6" xfId="24435"/>
    <cellStyle name="Output 5 3 3 6 2" xfId="34115"/>
    <cellStyle name="Output 5 3 3 7" xfId="25491"/>
    <cellStyle name="Output 5 3 4" xfId="16508"/>
    <cellStyle name="Output 5 3 4 2" xfId="17033"/>
    <cellStyle name="Output 5 3 4 2 2" xfId="22586"/>
    <cellStyle name="Output 5 3 4 2 2 2" xfId="32266"/>
    <cellStyle name="Output 5 3 4 2 3" xfId="21423"/>
    <cellStyle name="Output 5 3 4 2 3 2" xfId="31103"/>
    <cellStyle name="Output 5 3 4 2 4" xfId="18503"/>
    <cellStyle name="Output 5 3 4 2 4 2" xfId="28183"/>
    <cellStyle name="Output 5 3 4 2 5" xfId="26568"/>
    <cellStyle name="Output 5 3 4 2 6" xfId="25355"/>
    <cellStyle name="Output 5 3 4 3" xfId="17957"/>
    <cellStyle name="Output 5 3 4 3 2" xfId="23517"/>
    <cellStyle name="Output 5 3 4 3 2 2" xfId="33197"/>
    <cellStyle name="Output 5 3 4 3 3" xfId="20550"/>
    <cellStyle name="Output 5 3 4 3 3 2" xfId="30230"/>
    <cellStyle name="Output 5 3 4 3 4" xfId="19424"/>
    <cellStyle name="Output 5 3 4 3 4 2" xfId="29104"/>
    <cellStyle name="Output 5 3 4 3 5" xfId="27641"/>
    <cellStyle name="Output 5 3 4 4" xfId="22012"/>
    <cellStyle name="Output 5 3 4 4 2" xfId="31692"/>
    <cellStyle name="Output 5 3 4 5" xfId="20399"/>
    <cellStyle name="Output 5 3 4 5 2" xfId="30079"/>
    <cellStyle name="Output 5 3 4 6" xfId="19357"/>
    <cellStyle name="Output 5 3 4 6 2" xfId="29037"/>
    <cellStyle name="Output 5 3 4 7" xfId="25437"/>
    <cellStyle name="Output 5 3 5" xfId="17082"/>
    <cellStyle name="Output 5 3 5 2" xfId="22635"/>
    <cellStyle name="Output 5 3 5 2 2" xfId="32315"/>
    <cellStyle name="Output 5 3 5 3" xfId="18427"/>
    <cellStyle name="Output 5 3 5 3 2" xfId="28107"/>
    <cellStyle name="Output 5 3 5 4" xfId="19523"/>
    <cellStyle name="Output 5 3 5 4 2" xfId="29203"/>
    <cellStyle name="Output 5 3 5 5" xfId="26611"/>
    <cellStyle name="Output 5 3 5 6" xfId="26035"/>
    <cellStyle name="Output 5 3 6" xfId="17687"/>
    <cellStyle name="Output 5 3 6 2" xfId="23247"/>
    <cellStyle name="Output 5 3 6 2 2" xfId="32927"/>
    <cellStyle name="Output 5 3 6 3" xfId="20199"/>
    <cellStyle name="Output 5 3 6 3 2" xfId="29879"/>
    <cellStyle name="Output 5 3 6 4" xfId="19773"/>
    <cellStyle name="Output 5 3 6 4 2" xfId="29453"/>
    <cellStyle name="Output 5 3 6 5" xfId="27371"/>
    <cellStyle name="Output 5 3 7" xfId="21738"/>
    <cellStyle name="Output 5 3 7 2" xfId="31418"/>
    <cellStyle name="Output 5 3 8" xfId="23942"/>
    <cellStyle name="Output 5 3 8 2" xfId="33622"/>
    <cellStyle name="Output 5 3 9" xfId="20979"/>
    <cellStyle name="Output 5 3 9 2" xfId="30659"/>
    <cellStyle name="Output 5 4" xfId="16196"/>
    <cellStyle name="Output 5 4 2" xfId="16697"/>
    <cellStyle name="Output 5 4 2 2" xfId="17537"/>
    <cellStyle name="Output 5 4 2 2 2" xfId="23097"/>
    <cellStyle name="Output 5 4 2 2 2 2" xfId="32777"/>
    <cellStyle name="Output 5 4 2 2 3" xfId="23972"/>
    <cellStyle name="Output 5 4 2 2 3 2" xfId="33652"/>
    <cellStyle name="Output 5 4 2 2 4" xfId="18822"/>
    <cellStyle name="Output 5 4 2 2 4 2" xfId="28502"/>
    <cellStyle name="Output 5 4 2 2 5" xfId="27019"/>
    <cellStyle name="Output 5 4 2 2 6" xfId="27221"/>
    <cellStyle name="Output 5 4 2 3" xfId="18218"/>
    <cellStyle name="Output 5 4 2 3 2" xfId="23778"/>
    <cellStyle name="Output 5 4 2 3 2 2" xfId="33458"/>
    <cellStyle name="Output 5 4 2 3 3" xfId="21464"/>
    <cellStyle name="Output 5 4 2 3 3 2" xfId="31144"/>
    <cellStyle name="Output 5 4 2 3 4" xfId="24740"/>
    <cellStyle name="Output 5 4 2 3 4 2" xfId="34420"/>
    <cellStyle name="Output 5 4 2 3 5" xfId="27902"/>
    <cellStyle name="Output 5 4 2 4" xfId="22273"/>
    <cellStyle name="Output 5 4 2 4 2" xfId="31953"/>
    <cellStyle name="Output 5 4 2 5" xfId="21258"/>
    <cellStyle name="Output 5 4 2 5 2" xfId="30938"/>
    <cellStyle name="Output 5 4 2 6" xfId="16793"/>
    <cellStyle name="Output 5 4 2 6 2" xfId="25752"/>
    <cellStyle name="Output 5 4 2 7" xfId="25417"/>
    <cellStyle name="Output 5 4 3" xfId="16533"/>
    <cellStyle name="Output 5 4 3 2" xfId="17110"/>
    <cellStyle name="Output 5 4 3 2 2" xfId="22663"/>
    <cellStyle name="Output 5 4 3 2 2 2" xfId="32343"/>
    <cellStyle name="Output 5 4 3 2 3" xfId="21441"/>
    <cellStyle name="Output 5 4 3 2 3 2" xfId="31121"/>
    <cellStyle name="Output 5 4 3 2 4" xfId="21371"/>
    <cellStyle name="Output 5 4 3 2 4 2" xfId="31051"/>
    <cellStyle name="Output 5 4 3 2 5" xfId="26636"/>
    <cellStyle name="Output 5 4 3 2 6" xfId="26090"/>
    <cellStyle name="Output 5 4 3 3" xfId="17982"/>
    <cellStyle name="Output 5 4 3 3 2" xfId="23542"/>
    <cellStyle name="Output 5 4 3 3 2 2" xfId="33222"/>
    <cellStyle name="Output 5 4 3 3 3" xfId="21478"/>
    <cellStyle name="Output 5 4 3 3 3 2" xfId="31158"/>
    <cellStyle name="Output 5 4 3 3 4" xfId="18611"/>
    <cellStyle name="Output 5 4 3 3 4 2" xfId="28291"/>
    <cellStyle name="Output 5 4 3 3 5" xfId="27666"/>
    <cellStyle name="Output 5 4 3 4" xfId="22037"/>
    <cellStyle name="Output 5 4 3 4 2" xfId="31717"/>
    <cellStyle name="Output 5 4 3 5" xfId="21563"/>
    <cellStyle name="Output 5 4 3 5 2" xfId="31243"/>
    <cellStyle name="Output 5 4 3 6" xfId="20874"/>
    <cellStyle name="Output 5 4 3 6 2" xfId="30554"/>
    <cellStyle name="Output 5 4 3 7" xfId="25997"/>
    <cellStyle name="Output 5 4 4" xfId="17185"/>
    <cellStyle name="Output 5 4 4 2" xfId="22738"/>
    <cellStyle name="Output 5 4 4 2 2" xfId="32418"/>
    <cellStyle name="Output 5 4 4 3" xfId="21259"/>
    <cellStyle name="Output 5 4 4 3 2" xfId="30939"/>
    <cellStyle name="Output 5 4 4 4" xfId="19115"/>
    <cellStyle name="Output 5 4 4 4 2" xfId="28795"/>
    <cellStyle name="Output 5 4 4 5" xfId="26704"/>
    <cellStyle name="Output 5 4 4 6" xfId="27172"/>
    <cellStyle name="Output 5 4 5" xfId="17712"/>
    <cellStyle name="Output 5 4 5 2" xfId="23272"/>
    <cellStyle name="Output 5 4 5 2 2" xfId="32952"/>
    <cellStyle name="Output 5 4 5 3" xfId="20866"/>
    <cellStyle name="Output 5 4 5 3 2" xfId="30546"/>
    <cellStyle name="Output 5 4 5 4" xfId="21508"/>
    <cellStyle name="Output 5 4 5 4 2" xfId="31188"/>
    <cellStyle name="Output 5 4 5 5" xfId="27396"/>
    <cellStyle name="Output 5 4 6" xfId="21763"/>
    <cellStyle name="Output 5 4 6 2" xfId="31443"/>
    <cellStyle name="Output 5 4 7" xfId="24417"/>
    <cellStyle name="Output 5 4 7 2" xfId="34097"/>
    <cellStyle name="Output 5 4 8" xfId="19496"/>
    <cellStyle name="Output 5 4 8 2" xfId="29176"/>
    <cellStyle name="Output 5 4 9" xfId="25522"/>
    <cellStyle name="Output 5 5" xfId="16401"/>
    <cellStyle name="Output 5 5 2" xfId="16854"/>
    <cellStyle name="Output 5 5 2 2" xfId="22407"/>
    <cellStyle name="Output 5 5 2 2 2" xfId="32087"/>
    <cellStyle name="Output 5 5 2 3" xfId="21243"/>
    <cellStyle name="Output 5 5 2 3 2" xfId="30923"/>
    <cellStyle name="Output 5 5 2 4" xfId="19753"/>
    <cellStyle name="Output 5 5 2 4 2" xfId="29433"/>
    <cellStyle name="Output 5 5 2 5" xfId="26389"/>
    <cellStyle name="Output 5 5 2 6" xfId="26238"/>
    <cellStyle name="Output 5 5 3" xfId="17850"/>
    <cellStyle name="Output 5 5 3 2" xfId="23410"/>
    <cellStyle name="Output 5 5 3 2 2" xfId="33090"/>
    <cellStyle name="Output 5 5 3 3" xfId="24159"/>
    <cellStyle name="Output 5 5 3 3 2" xfId="33839"/>
    <cellStyle name="Output 5 5 3 4" xfId="24156"/>
    <cellStyle name="Output 5 5 3 4 2" xfId="33836"/>
    <cellStyle name="Output 5 5 3 5" xfId="27534"/>
    <cellStyle name="Output 5 5 4" xfId="21905"/>
    <cellStyle name="Output 5 5 4 2" xfId="31585"/>
    <cellStyle name="Output 5 5 5" xfId="21278"/>
    <cellStyle name="Output 5 5 5 2" xfId="30958"/>
    <cellStyle name="Output 5 5 6" xfId="18951"/>
    <cellStyle name="Output 5 5 6 2" xfId="28631"/>
    <cellStyle name="Output 5 5 7" xfId="25907"/>
    <cellStyle name="Output 5 6" xfId="24413"/>
    <cellStyle name="Output 5 6 2" xfId="34093"/>
    <cellStyle name="Output 6" xfId="855"/>
    <cellStyle name="Output 6 2" xfId="15964"/>
    <cellStyle name="Output 6 2 10" xfId="21582"/>
    <cellStyle name="Output 6 2 10 2" xfId="31262"/>
    <cellStyle name="Output 6 2 11" xfId="24718"/>
    <cellStyle name="Output 6 2 11 2" xfId="34398"/>
    <cellStyle name="Output 6 2 12" xfId="25848"/>
    <cellStyle name="Output 6 2 2" xfId="16056"/>
    <cellStyle name="Output 6 2 2 10" xfId="26178"/>
    <cellStyle name="Output 6 2 2 2" xfId="16304"/>
    <cellStyle name="Output 6 2 2 2 2" xfId="16775"/>
    <cellStyle name="Output 6 2 2 2 2 2" xfId="17645"/>
    <cellStyle name="Output 6 2 2 2 2 2 2" xfId="23205"/>
    <cellStyle name="Output 6 2 2 2 2 2 2 2" xfId="32885"/>
    <cellStyle name="Output 6 2 2 2 2 2 3" xfId="19443"/>
    <cellStyle name="Output 6 2 2 2 2 2 3 2" xfId="29123"/>
    <cellStyle name="Output 6 2 2 2 2 2 4" xfId="20272"/>
    <cellStyle name="Output 6 2 2 2 2 2 4 2" xfId="29952"/>
    <cellStyle name="Output 6 2 2 2 2 2 5" xfId="27127"/>
    <cellStyle name="Output 6 2 2 2 2 2 6" xfId="27329"/>
    <cellStyle name="Output 6 2 2 2 2 3" xfId="18326"/>
    <cellStyle name="Output 6 2 2 2 2 3 2" xfId="23886"/>
    <cellStyle name="Output 6 2 2 2 2 3 2 2" xfId="33566"/>
    <cellStyle name="Output 6 2 2 2 2 3 3" xfId="24586"/>
    <cellStyle name="Output 6 2 2 2 2 3 3 2" xfId="34266"/>
    <cellStyle name="Output 6 2 2 2 2 3 4" xfId="24744"/>
    <cellStyle name="Output 6 2 2 2 2 3 4 2" xfId="34424"/>
    <cellStyle name="Output 6 2 2 2 2 3 5" xfId="28010"/>
    <cellStyle name="Output 6 2 2 2 2 4" xfId="22381"/>
    <cellStyle name="Output 6 2 2 2 2 4 2" xfId="32061"/>
    <cellStyle name="Output 6 2 2 2 2 5" xfId="18946"/>
    <cellStyle name="Output 6 2 2 2 2 5 2" xfId="28626"/>
    <cellStyle name="Output 6 2 2 2 2 6" xfId="24247"/>
    <cellStyle name="Output 6 2 2 2 2 6 2" xfId="33927"/>
    <cellStyle name="Output 6 2 2 2 2 7" xfId="25787"/>
    <cellStyle name="Output 6 2 2 2 3" xfId="16641"/>
    <cellStyle name="Output 6 2 2 2 3 2" xfId="17409"/>
    <cellStyle name="Output 6 2 2 2 3 2 2" xfId="22969"/>
    <cellStyle name="Output 6 2 2 2 3 2 2 2" xfId="32649"/>
    <cellStyle name="Output 6 2 2 2 3 2 3" xfId="20673"/>
    <cellStyle name="Output 6 2 2 2 3 2 3 2" xfId="30353"/>
    <cellStyle name="Output 6 2 2 2 3 2 4" xfId="20023"/>
    <cellStyle name="Output 6 2 2 2 3 2 4 2" xfId="29703"/>
    <cellStyle name="Output 6 2 2 2 3 2 5" xfId="26891"/>
    <cellStyle name="Output 6 2 2 2 3 2 6" xfId="25049"/>
    <cellStyle name="Output 6 2 2 2 3 3" xfId="18090"/>
    <cellStyle name="Output 6 2 2 2 3 3 2" xfId="23650"/>
    <cellStyle name="Output 6 2 2 2 3 3 2 2" xfId="33330"/>
    <cellStyle name="Output 6 2 2 2 3 3 3" xfId="24287"/>
    <cellStyle name="Output 6 2 2 2 3 3 3 2" xfId="33967"/>
    <cellStyle name="Output 6 2 2 2 3 3 4" xfId="19612"/>
    <cellStyle name="Output 6 2 2 2 3 3 4 2" xfId="29292"/>
    <cellStyle name="Output 6 2 2 2 3 3 5" xfId="27774"/>
    <cellStyle name="Output 6 2 2 2 3 4" xfId="22145"/>
    <cellStyle name="Output 6 2 2 2 3 4 2" xfId="31825"/>
    <cellStyle name="Output 6 2 2 2 3 5" xfId="20409"/>
    <cellStyle name="Output 6 2 2 2 3 5 2" xfId="30089"/>
    <cellStyle name="Output 6 2 2 2 3 6" xfId="19986"/>
    <cellStyle name="Output 6 2 2 2 3 6 2" xfId="29666"/>
    <cellStyle name="Output 6 2 2 2 3 7" xfId="25767"/>
    <cellStyle name="Output 6 2 2 2 4" xfId="16957"/>
    <cellStyle name="Output 6 2 2 2 4 2" xfId="22510"/>
    <cellStyle name="Output 6 2 2 2 4 2 2" xfId="32190"/>
    <cellStyle name="Output 6 2 2 2 4 3" xfId="24006"/>
    <cellStyle name="Output 6 2 2 2 4 3 2" xfId="33686"/>
    <cellStyle name="Output 6 2 2 2 4 4" xfId="19184"/>
    <cellStyle name="Output 6 2 2 2 4 4 2" xfId="28864"/>
    <cellStyle name="Output 6 2 2 2 4 5" xfId="26492"/>
    <cellStyle name="Output 6 2 2 2 4 6" xfId="26210"/>
    <cellStyle name="Output 6 2 2 2 5" xfId="17820"/>
    <cellStyle name="Output 6 2 2 2 5 2" xfId="23380"/>
    <cellStyle name="Output 6 2 2 2 5 2 2" xfId="33060"/>
    <cellStyle name="Output 6 2 2 2 5 3" xfId="20358"/>
    <cellStyle name="Output 6 2 2 2 5 3 2" xfId="30038"/>
    <cellStyle name="Output 6 2 2 2 5 4" xfId="24889"/>
    <cellStyle name="Output 6 2 2 2 5 4 2" xfId="34569"/>
    <cellStyle name="Output 6 2 2 2 5 5" xfId="27504"/>
    <cellStyle name="Output 6 2 2 2 6" xfId="21875"/>
    <cellStyle name="Output 6 2 2 2 6 2" xfId="31555"/>
    <cellStyle name="Output 6 2 2 2 7" xfId="21312"/>
    <cellStyle name="Output 6 2 2 2 7 2" xfId="30992"/>
    <cellStyle name="Output 6 2 2 2 8" xfId="20187"/>
    <cellStyle name="Output 6 2 2 2 8 2" xfId="29867"/>
    <cellStyle name="Output 6 2 2 2 9" xfId="25691"/>
    <cellStyle name="Output 6 2 2 3" xfId="16245"/>
    <cellStyle name="Output 6 2 2 3 2" xfId="17586"/>
    <cellStyle name="Output 6 2 2 3 2 2" xfId="23146"/>
    <cellStyle name="Output 6 2 2 3 2 2 2" xfId="32826"/>
    <cellStyle name="Output 6 2 2 3 2 3" xfId="21375"/>
    <cellStyle name="Output 6 2 2 3 2 3 2" xfId="31055"/>
    <cellStyle name="Output 6 2 2 3 2 4" xfId="21238"/>
    <cellStyle name="Output 6 2 2 3 2 4 2" xfId="30918"/>
    <cellStyle name="Output 6 2 2 3 2 5" xfId="27068"/>
    <cellStyle name="Output 6 2 2 3 2 6" xfId="27270"/>
    <cellStyle name="Output 6 2 2 3 3" xfId="18267"/>
    <cellStyle name="Output 6 2 2 3 3 2" xfId="23827"/>
    <cellStyle name="Output 6 2 2 3 3 2 2" xfId="33507"/>
    <cellStyle name="Output 6 2 2 3 3 3" xfId="24154"/>
    <cellStyle name="Output 6 2 2 3 3 3 2" xfId="33834"/>
    <cellStyle name="Output 6 2 2 3 3 4" xfId="24873"/>
    <cellStyle name="Output 6 2 2 3 3 4 2" xfId="34553"/>
    <cellStyle name="Output 6 2 2 3 3 5" xfId="27951"/>
    <cellStyle name="Output 6 2 2 3 4" xfId="22322"/>
    <cellStyle name="Output 6 2 2 3 4 2" xfId="32002"/>
    <cellStyle name="Output 6 2 2 3 5" xfId="20862"/>
    <cellStyle name="Output 6 2 2 3 5 2" xfId="30542"/>
    <cellStyle name="Output 6 2 2 3 6" xfId="19237"/>
    <cellStyle name="Output 6 2 2 3 6 2" xfId="28917"/>
    <cellStyle name="Output 6 2 2 3 7" xfId="25994"/>
    <cellStyle name="Output 6 2 2 4" xfId="16582"/>
    <cellStyle name="Output 6 2 2 4 2" xfId="17350"/>
    <cellStyle name="Output 6 2 2 4 2 2" xfId="22910"/>
    <cellStyle name="Output 6 2 2 4 2 2 2" xfId="32590"/>
    <cellStyle name="Output 6 2 2 4 2 3" xfId="20841"/>
    <cellStyle name="Output 6 2 2 4 2 3 2" xfId="30521"/>
    <cellStyle name="Output 6 2 2 4 2 4" xfId="20266"/>
    <cellStyle name="Output 6 2 2 4 2 4 2" xfId="29946"/>
    <cellStyle name="Output 6 2 2 4 2 5" xfId="26832"/>
    <cellStyle name="Output 6 2 2 4 2 6" xfId="25181"/>
    <cellStyle name="Output 6 2 2 4 3" xfId="18031"/>
    <cellStyle name="Output 6 2 2 4 3 2" xfId="23591"/>
    <cellStyle name="Output 6 2 2 4 3 2 2" xfId="33271"/>
    <cellStyle name="Output 6 2 2 4 3 3" xfId="20757"/>
    <cellStyle name="Output 6 2 2 4 3 3 2" xfId="30437"/>
    <cellStyle name="Output 6 2 2 4 3 4" xfId="19119"/>
    <cellStyle name="Output 6 2 2 4 3 4 2" xfId="28799"/>
    <cellStyle name="Output 6 2 2 4 3 5" xfId="27715"/>
    <cellStyle name="Output 6 2 2 4 4" xfId="22086"/>
    <cellStyle name="Output 6 2 2 4 4 2" xfId="31766"/>
    <cellStyle name="Output 6 2 2 4 5" xfId="21621"/>
    <cellStyle name="Output 6 2 2 4 5 2" xfId="31301"/>
    <cellStyle name="Output 6 2 2 4 6" xfId="19334"/>
    <cellStyle name="Output 6 2 2 4 6 2" xfId="29014"/>
    <cellStyle name="Output 6 2 2 4 7" xfId="25888"/>
    <cellStyle name="Output 6 2 2 5" xfId="17303"/>
    <cellStyle name="Output 6 2 2 5 2" xfId="22863"/>
    <cellStyle name="Output 6 2 2 5 2 2" xfId="32543"/>
    <cellStyle name="Output 6 2 2 5 3" xfId="20250"/>
    <cellStyle name="Output 6 2 2 5 3 2" xfId="29930"/>
    <cellStyle name="Output 6 2 2 5 4" xfId="19360"/>
    <cellStyle name="Output 6 2 2 5 4 2" xfId="29040"/>
    <cellStyle name="Output 6 2 2 5 5" xfId="26794"/>
    <cellStyle name="Output 6 2 2 5 6" xfId="26379"/>
    <cellStyle name="Output 6 2 2 6" xfId="17761"/>
    <cellStyle name="Output 6 2 2 6 2" xfId="23321"/>
    <cellStyle name="Output 6 2 2 6 2 2" xfId="33001"/>
    <cellStyle name="Output 6 2 2 6 3" xfId="19765"/>
    <cellStyle name="Output 6 2 2 6 3 2" xfId="29445"/>
    <cellStyle name="Output 6 2 2 6 4" xfId="20664"/>
    <cellStyle name="Output 6 2 2 6 4 2" xfId="30344"/>
    <cellStyle name="Output 6 2 2 6 5" xfId="27445"/>
    <cellStyle name="Output 6 2 2 7" xfId="21814"/>
    <cellStyle name="Output 6 2 2 7 2" xfId="31494"/>
    <cellStyle name="Output 6 2 2 8" xfId="21126"/>
    <cellStyle name="Output 6 2 2 8 2" xfId="30806"/>
    <cellStyle name="Output 6 2 2 9" xfId="24738"/>
    <cellStyle name="Output 6 2 2 9 2" xfId="34418"/>
    <cellStyle name="Output 6 2 3" xfId="16221"/>
    <cellStyle name="Output 6 2 3 2" xfId="16720"/>
    <cellStyle name="Output 6 2 3 2 2" xfId="17562"/>
    <cellStyle name="Output 6 2 3 2 2 2" xfId="23122"/>
    <cellStyle name="Output 6 2 3 2 2 2 2" xfId="32802"/>
    <cellStyle name="Output 6 2 3 2 2 3" xfId="21411"/>
    <cellStyle name="Output 6 2 3 2 2 3 2" xfId="31091"/>
    <cellStyle name="Output 6 2 3 2 2 4" xfId="24295"/>
    <cellStyle name="Output 6 2 3 2 2 4 2" xfId="33975"/>
    <cellStyle name="Output 6 2 3 2 2 5" xfId="27044"/>
    <cellStyle name="Output 6 2 3 2 2 6" xfId="27246"/>
    <cellStyle name="Output 6 2 3 2 3" xfId="18243"/>
    <cellStyle name="Output 6 2 3 2 3 2" xfId="23803"/>
    <cellStyle name="Output 6 2 3 2 3 2 2" xfId="33483"/>
    <cellStyle name="Output 6 2 3 2 3 3" xfId="24201"/>
    <cellStyle name="Output 6 2 3 2 3 3 2" xfId="33881"/>
    <cellStyle name="Output 6 2 3 2 3 4" xfId="20093"/>
    <cellStyle name="Output 6 2 3 2 3 4 2" xfId="29773"/>
    <cellStyle name="Output 6 2 3 2 3 5" xfId="27927"/>
    <cellStyle name="Output 6 2 3 2 4" xfId="22298"/>
    <cellStyle name="Output 6 2 3 2 4 2" xfId="31978"/>
    <cellStyle name="Output 6 2 3 2 5" xfId="19111"/>
    <cellStyle name="Output 6 2 3 2 5 2" xfId="28791"/>
    <cellStyle name="Output 6 2 3 2 6" xfId="19284"/>
    <cellStyle name="Output 6 2 3 2 6 2" xfId="28964"/>
    <cellStyle name="Output 6 2 3 2 7" xfId="25306"/>
    <cellStyle name="Output 6 2 3 3" xfId="16558"/>
    <cellStyle name="Output 6 2 3 3 2" xfId="16851"/>
    <cellStyle name="Output 6 2 3 3 2 2" xfId="22404"/>
    <cellStyle name="Output 6 2 3 3 2 2 2" xfId="32084"/>
    <cellStyle name="Output 6 2 3 3 2 3" xfId="21412"/>
    <cellStyle name="Output 6 2 3 3 2 3 2" xfId="31092"/>
    <cellStyle name="Output 6 2 3 3 2 4" xfId="19946"/>
    <cellStyle name="Output 6 2 3 3 2 4 2" xfId="29626"/>
    <cellStyle name="Output 6 2 3 3 2 5" xfId="26386"/>
    <cellStyle name="Output 6 2 3 3 2 6" xfId="25652"/>
    <cellStyle name="Output 6 2 3 3 3" xfId="18007"/>
    <cellStyle name="Output 6 2 3 3 3 2" xfId="23567"/>
    <cellStyle name="Output 6 2 3 3 3 2 2" xfId="33247"/>
    <cellStyle name="Output 6 2 3 3 3 3" xfId="23937"/>
    <cellStyle name="Output 6 2 3 3 3 3 2" xfId="33617"/>
    <cellStyle name="Output 6 2 3 3 3 4" xfId="18571"/>
    <cellStyle name="Output 6 2 3 3 3 4 2" xfId="28251"/>
    <cellStyle name="Output 6 2 3 3 3 5" xfId="27691"/>
    <cellStyle name="Output 6 2 3 3 4" xfId="22062"/>
    <cellStyle name="Output 6 2 3 3 4 2" xfId="31742"/>
    <cellStyle name="Output 6 2 3 3 5" xfId="19059"/>
    <cellStyle name="Output 6 2 3 3 5 2" xfId="28739"/>
    <cellStyle name="Output 6 2 3 3 6" xfId="20239"/>
    <cellStyle name="Output 6 2 3 3 6 2" xfId="29919"/>
    <cellStyle name="Output 6 2 3 3 7" xfId="25923"/>
    <cellStyle name="Output 6 2 3 4" xfId="16931"/>
    <cellStyle name="Output 6 2 3 4 2" xfId="22484"/>
    <cellStyle name="Output 6 2 3 4 2 2" xfId="32164"/>
    <cellStyle name="Output 6 2 3 4 3" xfId="20166"/>
    <cellStyle name="Output 6 2 3 4 3 2" xfId="29846"/>
    <cellStyle name="Output 6 2 3 4 4" xfId="18494"/>
    <cellStyle name="Output 6 2 3 4 4 2" xfId="28174"/>
    <cellStyle name="Output 6 2 3 4 5" xfId="26466"/>
    <cellStyle name="Output 6 2 3 4 6" xfId="26018"/>
    <cellStyle name="Output 6 2 3 5" xfId="17737"/>
    <cellStyle name="Output 6 2 3 5 2" xfId="23297"/>
    <cellStyle name="Output 6 2 3 5 2 2" xfId="32977"/>
    <cellStyle name="Output 6 2 3 5 3" xfId="20999"/>
    <cellStyle name="Output 6 2 3 5 3 2" xfId="30679"/>
    <cellStyle name="Output 6 2 3 5 4" xfId="24893"/>
    <cellStyle name="Output 6 2 3 5 4 2" xfId="34573"/>
    <cellStyle name="Output 6 2 3 5 5" xfId="27421"/>
    <cellStyle name="Output 6 2 3 6" xfId="21788"/>
    <cellStyle name="Output 6 2 3 6 2" xfId="31468"/>
    <cellStyle name="Output 6 2 3 7" xfId="23996"/>
    <cellStyle name="Output 6 2 3 7 2" xfId="33676"/>
    <cellStyle name="Output 6 2 3 8" xfId="24939"/>
    <cellStyle name="Output 6 2 3 8 2" xfId="34619"/>
    <cellStyle name="Output 6 2 3 9" xfId="25921"/>
    <cellStyle name="Output 6 2 4" xfId="16102"/>
    <cellStyle name="Output 6 2 4 2" xfId="16648"/>
    <cellStyle name="Output 6 2 4 2 2" xfId="17450"/>
    <cellStyle name="Output 6 2 4 2 2 2" xfId="23010"/>
    <cellStyle name="Output 6 2 4 2 2 2 2" xfId="32690"/>
    <cellStyle name="Output 6 2 4 2 2 3" xfId="21824"/>
    <cellStyle name="Output 6 2 4 2 2 3 2" xfId="31504"/>
    <cellStyle name="Output 6 2 4 2 2 4" xfId="19549"/>
    <cellStyle name="Output 6 2 4 2 2 4 2" xfId="29229"/>
    <cellStyle name="Output 6 2 4 2 2 5" xfId="26932"/>
    <cellStyle name="Output 6 2 4 2 2 6" xfId="25135"/>
    <cellStyle name="Output 6 2 4 2 3" xfId="18131"/>
    <cellStyle name="Output 6 2 4 2 3 2" xfId="23691"/>
    <cellStyle name="Output 6 2 4 2 3 2 2" xfId="33371"/>
    <cellStyle name="Output 6 2 4 2 3 3" xfId="24434"/>
    <cellStyle name="Output 6 2 4 2 3 3 2" xfId="34114"/>
    <cellStyle name="Output 6 2 4 2 3 4" xfId="24985"/>
    <cellStyle name="Output 6 2 4 2 3 4 2" xfId="34665"/>
    <cellStyle name="Output 6 2 4 2 3 5" xfId="27815"/>
    <cellStyle name="Output 6 2 4 2 4" xfId="22186"/>
    <cellStyle name="Output 6 2 4 2 4 2" xfId="31866"/>
    <cellStyle name="Output 6 2 4 2 5" xfId="20255"/>
    <cellStyle name="Output 6 2 4 2 5 2" xfId="29935"/>
    <cellStyle name="Output 6 2 4 2 6" xfId="21630"/>
    <cellStyle name="Output 6 2 4 2 6 2" xfId="31310"/>
    <cellStyle name="Output 6 2 4 2 7" xfId="25348"/>
    <cellStyle name="Output 6 2 4 3" xfId="16446"/>
    <cellStyle name="Output 6 2 4 3 2" xfId="17009"/>
    <cellStyle name="Output 6 2 4 3 2 2" xfId="22562"/>
    <cellStyle name="Output 6 2 4 3 2 2 2" xfId="32242"/>
    <cellStyle name="Output 6 2 4 3 2 3" xfId="18548"/>
    <cellStyle name="Output 6 2 4 3 2 3 2" xfId="28228"/>
    <cellStyle name="Output 6 2 4 3 2 4" xfId="19026"/>
    <cellStyle name="Output 6 2 4 3 2 4 2" xfId="28706"/>
    <cellStyle name="Output 6 2 4 3 2 5" xfId="26544"/>
    <cellStyle name="Output 6 2 4 3 2 6" xfId="25645"/>
    <cellStyle name="Output 6 2 4 3 3" xfId="17895"/>
    <cellStyle name="Output 6 2 4 3 3 2" xfId="23455"/>
    <cellStyle name="Output 6 2 4 3 3 2 2" xfId="33135"/>
    <cellStyle name="Output 6 2 4 3 3 3" xfId="24466"/>
    <cellStyle name="Output 6 2 4 3 3 3 2" xfId="34146"/>
    <cellStyle name="Output 6 2 4 3 3 4" xfId="20515"/>
    <cellStyle name="Output 6 2 4 3 3 4 2" xfId="30195"/>
    <cellStyle name="Output 6 2 4 3 3 5" xfId="27579"/>
    <cellStyle name="Output 6 2 4 3 4" xfId="21950"/>
    <cellStyle name="Output 6 2 4 3 4 2" xfId="31630"/>
    <cellStyle name="Output 6 2 4 3 5" xfId="19951"/>
    <cellStyle name="Output 6 2 4 3 5 2" xfId="29631"/>
    <cellStyle name="Output 6 2 4 3 6" xfId="21409"/>
    <cellStyle name="Output 6 2 4 3 6 2" xfId="31089"/>
    <cellStyle name="Output 6 2 4 3 7" xfId="25961"/>
    <cellStyle name="Output 6 2 4 4" xfId="17166"/>
    <cellStyle name="Output 6 2 4 4 2" xfId="22719"/>
    <cellStyle name="Output 6 2 4 4 2 2" xfId="32399"/>
    <cellStyle name="Output 6 2 4 4 3" xfId="19926"/>
    <cellStyle name="Output 6 2 4 4 3 2" xfId="29606"/>
    <cellStyle name="Output 6 2 4 4 4" xfId="21031"/>
    <cellStyle name="Output 6 2 4 4 4 2" xfId="30711"/>
    <cellStyle name="Output 6 2 4 4 5" xfId="26687"/>
    <cellStyle name="Output 6 2 4 4 6" xfId="27183"/>
    <cellStyle name="Output 6 2 4 5" xfId="17249"/>
    <cellStyle name="Output 6 2 4 5 2" xfId="22801"/>
    <cellStyle name="Output 6 2 4 5 2 2" xfId="32481"/>
    <cellStyle name="Output 6 2 4 5 3" xfId="18688"/>
    <cellStyle name="Output 6 2 4 5 3 2" xfId="28368"/>
    <cellStyle name="Output 6 2 4 5 4" xfId="18554"/>
    <cellStyle name="Output 6 2 4 5 4 2" xfId="28234"/>
    <cellStyle name="Output 6 2 4 5 5" xfId="27137"/>
    <cellStyle name="Output 6 2 4 6" xfId="21671"/>
    <cellStyle name="Output 6 2 4 6 2" xfId="31351"/>
    <cellStyle name="Output 6 2 4 7" xfId="20263"/>
    <cellStyle name="Output 6 2 4 7 2" xfId="29943"/>
    <cellStyle name="Output 6 2 4 8" xfId="18504"/>
    <cellStyle name="Output 6 2 4 8 2" xfId="28184"/>
    <cellStyle name="Output 6 2 4 9" xfId="25672"/>
    <cellStyle name="Output 6 2 5" xfId="16093"/>
    <cellStyle name="Output 6 2 5 2" xfId="17441"/>
    <cellStyle name="Output 6 2 5 2 2" xfId="23001"/>
    <cellStyle name="Output 6 2 5 2 2 2" xfId="32681"/>
    <cellStyle name="Output 6 2 5 2 3" xfId="20799"/>
    <cellStyle name="Output 6 2 5 2 3 2" xfId="30479"/>
    <cellStyle name="Output 6 2 5 2 4" xfId="19734"/>
    <cellStyle name="Output 6 2 5 2 4 2" xfId="29414"/>
    <cellStyle name="Output 6 2 5 2 5" xfId="26923"/>
    <cellStyle name="Output 6 2 5 2 6" xfId="25136"/>
    <cellStyle name="Output 6 2 5 3" xfId="18122"/>
    <cellStyle name="Output 6 2 5 3 2" xfId="23682"/>
    <cellStyle name="Output 6 2 5 3 2 2" xfId="33362"/>
    <cellStyle name="Output 6 2 5 3 3" xfId="24386"/>
    <cellStyle name="Output 6 2 5 3 3 2" xfId="34066"/>
    <cellStyle name="Output 6 2 5 3 4" xfId="19784"/>
    <cellStyle name="Output 6 2 5 3 4 2" xfId="29464"/>
    <cellStyle name="Output 6 2 5 3 5" xfId="27806"/>
    <cellStyle name="Output 6 2 5 4" xfId="22177"/>
    <cellStyle name="Output 6 2 5 4 2" xfId="31857"/>
    <cellStyle name="Output 6 2 5 5" xfId="19429"/>
    <cellStyle name="Output 6 2 5 5 2" xfId="29109"/>
    <cellStyle name="Output 6 2 5 6" xfId="19716"/>
    <cellStyle name="Output 6 2 5 6 2" xfId="29396"/>
    <cellStyle name="Output 6 2 5 7" xfId="25707"/>
    <cellStyle name="Output 6 2 6" xfId="16437"/>
    <cellStyle name="Output 6 2 6 2" xfId="16900"/>
    <cellStyle name="Output 6 2 6 2 2" xfId="22453"/>
    <cellStyle name="Output 6 2 6 2 2 2" xfId="32133"/>
    <cellStyle name="Output 6 2 6 2 3" xfId="20076"/>
    <cellStyle name="Output 6 2 6 2 3 2" xfId="29756"/>
    <cellStyle name="Output 6 2 6 2 4" xfId="24136"/>
    <cellStyle name="Output 6 2 6 2 4 2" xfId="33816"/>
    <cellStyle name="Output 6 2 6 2 5" xfId="26435"/>
    <cellStyle name="Output 6 2 6 2 6" xfId="26289"/>
    <cellStyle name="Output 6 2 6 3" xfId="17886"/>
    <cellStyle name="Output 6 2 6 3 2" xfId="23446"/>
    <cellStyle name="Output 6 2 6 3 2 2" xfId="33126"/>
    <cellStyle name="Output 6 2 6 3 3" xfId="21343"/>
    <cellStyle name="Output 6 2 6 3 3 2" xfId="31023"/>
    <cellStyle name="Output 6 2 6 3 4" xfId="24807"/>
    <cellStyle name="Output 6 2 6 3 4 2" xfId="34487"/>
    <cellStyle name="Output 6 2 6 3 5" xfId="27570"/>
    <cellStyle name="Output 6 2 6 4" xfId="21941"/>
    <cellStyle name="Output 6 2 6 4 2" xfId="31621"/>
    <cellStyle name="Output 6 2 6 5" xfId="20047"/>
    <cellStyle name="Output 6 2 6 5 2" xfId="29727"/>
    <cellStyle name="Output 6 2 6 6" xfId="20054"/>
    <cellStyle name="Output 6 2 6 6 2" xfId="29734"/>
    <cellStyle name="Output 6 2 6 7" xfId="25388"/>
    <cellStyle name="Output 6 2 7" xfId="17068"/>
    <cellStyle name="Output 6 2 7 2" xfId="22621"/>
    <cellStyle name="Output 6 2 7 2 2" xfId="32301"/>
    <cellStyle name="Output 6 2 7 3" xfId="24113"/>
    <cellStyle name="Output 6 2 7 3 2" xfId="33793"/>
    <cellStyle name="Output 6 2 7 4" xfId="24363"/>
    <cellStyle name="Output 6 2 7 4 2" xfId="34043"/>
    <cellStyle name="Output 6 2 7 5" xfId="26600"/>
    <cellStyle name="Output 6 2 7 6" xfId="26262"/>
    <cellStyle name="Output 6 2 8" xfId="17225"/>
    <cellStyle name="Output 6 2 8 2" xfId="22778"/>
    <cellStyle name="Output 6 2 8 2 2" xfId="32458"/>
    <cellStyle name="Output 6 2 8 3" xfId="21234"/>
    <cellStyle name="Output 6 2 8 3 2" xfId="30914"/>
    <cellStyle name="Output 6 2 8 4" xfId="24109"/>
    <cellStyle name="Output 6 2 8 4 2" xfId="33789"/>
    <cellStyle name="Output 6 2 8 5" xfId="27207"/>
    <cellStyle name="Output 6 2 9" xfId="21662"/>
    <cellStyle name="Output 6 2 9 2" xfId="31342"/>
    <cellStyle name="Output 6 3" xfId="16009"/>
    <cellStyle name="Output 6 3 10" xfId="25565"/>
    <cellStyle name="Output 6 3 2" xfId="16281"/>
    <cellStyle name="Output 6 3 2 2" xfId="16752"/>
    <cellStyle name="Output 6 3 2 2 2" xfId="17622"/>
    <cellStyle name="Output 6 3 2 2 2 2" xfId="23182"/>
    <cellStyle name="Output 6 3 2 2 2 2 2" xfId="32862"/>
    <cellStyle name="Output 6 3 2 2 2 3" xfId="18383"/>
    <cellStyle name="Output 6 3 2 2 2 3 2" xfId="28063"/>
    <cellStyle name="Output 6 3 2 2 2 4" xfId="20437"/>
    <cellStyle name="Output 6 3 2 2 2 4 2" xfId="30117"/>
    <cellStyle name="Output 6 3 2 2 2 5" xfId="27104"/>
    <cellStyle name="Output 6 3 2 2 2 6" xfId="27306"/>
    <cellStyle name="Output 6 3 2 2 3" xfId="18303"/>
    <cellStyle name="Output 6 3 2 2 3 2" xfId="23863"/>
    <cellStyle name="Output 6 3 2 2 3 2 2" xfId="33543"/>
    <cellStyle name="Output 6 3 2 2 3 3" xfId="24563"/>
    <cellStyle name="Output 6 3 2 2 3 3 2" xfId="34243"/>
    <cellStyle name="Output 6 3 2 2 3 4" xfId="24700"/>
    <cellStyle name="Output 6 3 2 2 3 4 2" xfId="34380"/>
    <cellStyle name="Output 6 3 2 2 3 5" xfId="27987"/>
    <cellStyle name="Output 6 3 2 2 4" xfId="22358"/>
    <cellStyle name="Output 6 3 2 2 4 2" xfId="32038"/>
    <cellStyle name="Output 6 3 2 2 5" xfId="23988"/>
    <cellStyle name="Output 6 3 2 2 5 2" xfId="33668"/>
    <cellStyle name="Output 6 3 2 2 6" xfId="20449"/>
    <cellStyle name="Output 6 3 2 2 6 2" xfId="30129"/>
    <cellStyle name="Output 6 3 2 2 7" xfId="25572"/>
    <cellStyle name="Output 6 3 2 3" xfId="16618"/>
    <cellStyle name="Output 6 3 2 3 2" xfId="17386"/>
    <cellStyle name="Output 6 3 2 3 2 2" xfId="22946"/>
    <cellStyle name="Output 6 3 2 3 2 2 2" xfId="32626"/>
    <cellStyle name="Output 6 3 2 3 2 3" xfId="18792"/>
    <cellStyle name="Output 6 3 2 3 2 3 2" xfId="28472"/>
    <cellStyle name="Output 6 3 2 3 2 4" xfId="20465"/>
    <cellStyle name="Output 6 3 2 3 2 4 2" xfId="30145"/>
    <cellStyle name="Output 6 3 2 3 2 5" xfId="26868"/>
    <cellStyle name="Output 6 3 2 3 2 6" xfId="25143"/>
    <cellStyle name="Output 6 3 2 3 3" xfId="18067"/>
    <cellStyle name="Output 6 3 2 3 3 2" xfId="23627"/>
    <cellStyle name="Output 6 3 2 3 3 2 2" xfId="33307"/>
    <cellStyle name="Output 6 3 2 3 3 3" xfId="18577"/>
    <cellStyle name="Output 6 3 2 3 3 3 2" xfId="28257"/>
    <cellStyle name="Output 6 3 2 3 3 4" xfId="18435"/>
    <cellStyle name="Output 6 3 2 3 3 4 2" xfId="28115"/>
    <cellStyle name="Output 6 3 2 3 3 5" xfId="27751"/>
    <cellStyle name="Output 6 3 2 3 4" xfId="22122"/>
    <cellStyle name="Output 6 3 2 3 4 2" xfId="31802"/>
    <cellStyle name="Output 6 3 2 3 5" xfId="19193"/>
    <cellStyle name="Output 6 3 2 3 5 2" xfId="28873"/>
    <cellStyle name="Output 6 3 2 3 6" xfId="19783"/>
    <cellStyle name="Output 6 3 2 3 6 2" xfId="29463"/>
    <cellStyle name="Output 6 3 2 3 7" xfId="25465"/>
    <cellStyle name="Output 6 3 2 4" xfId="17299"/>
    <cellStyle name="Output 6 3 2 4 2" xfId="22859"/>
    <cellStyle name="Output 6 3 2 4 2 2" xfId="32539"/>
    <cellStyle name="Output 6 3 2 4 3" xfId="24515"/>
    <cellStyle name="Output 6 3 2 4 3 2" xfId="34195"/>
    <cellStyle name="Output 6 3 2 4 4" xfId="20256"/>
    <cellStyle name="Output 6 3 2 4 4 2" xfId="29936"/>
    <cellStyle name="Output 6 3 2 4 5" xfId="26791"/>
    <cellStyle name="Output 6 3 2 4 6" xfId="27147"/>
    <cellStyle name="Output 6 3 2 5" xfId="17797"/>
    <cellStyle name="Output 6 3 2 5 2" xfId="23357"/>
    <cellStyle name="Output 6 3 2 5 2 2" xfId="33037"/>
    <cellStyle name="Output 6 3 2 5 3" xfId="20658"/>
    <cellStyle name="Output 6 3 2 5 3 2" xfId="30338"/>
    <cellStyle name="Output 6 3 2 5 4" xfId="20619"/>
    <cellStyle name="Output 6 3 2 5 4 2" xfId="30299"/>
    <cellStyle name="Output 6 3 2 5 5" xfId="27481"/>
    <cellStyle name="Output 6 3 2 6" xfId="21852"/>
    <cellStyle name="Output 6 3 2 6 2" xfId="31532"/>
    <cellStyle name="Output 6 3 2 7" xfId="24011"/>
    <cellStyle name="Output 6 3 2 7 2" xfId="33691"/>
    <cellStyle name="Output 6 3 2 8" xfId="21352"/>
    <cellStyle name="Output 6 3 2 8 2" xfId="31032"/>
    <cellStyle name="Output 6 3 2 9" xfId="25332"/>
    <cellStyle name="Output 6 3 3" xfId="16173"/>
    <cellStyle name="Output 6 3 3 2" xfId="17514"/>
    <cellStyle name="Output 6 3 3 2 2" xfId="23074"/>
    <cellStyle name="Output 6 3 3 2 2 2" xfId="32754"/>
    <cellStyle name="Output 6 3 3 2 3" xfId="21208"/>
    <cellStyle name="Output 6 3 3 2 3 2" xfId="30888"/>
    <cellStyle name="Output 6 3 3 2 4" xfId="19397"/>
    <cellStyle name="Output 6 3 3 2 4 2" xfId="29077"/>
    <cellStyle name="Output 6 3 3 2 5" xfId="26996"/>
    <cellStyle name="Output 6 3 3 2 6" xfId="25069"/>
    <cellStyle name="Output 6 3 3 3" xfId="18195"/>
    <cellStyle name="Output 6 3 3 3 2" xfId="23755"/>
    <cellStyle name="Output 6 3 3 3 2 2" xfId="33435"/>
    <cellStyle name="Output 6 3 3 3 3" xfId="24121"/>
    <cellStyle name="Output 6 3 3 3 3 2" xfId="33801"/>
    <cellStyle name="Output 6 3 3 3 4" xfId="24791"/>
    <cellStyle name="Output 6 3 3 3 4 2" xfId="34471"/>
    <cellStyle name="Output 6 3 3 3 5" xfId="27879"/>
    <cellStyle name="Output 6 3 3 4" xfId="22250"/>
    <cellStyle name="Output 6 3 3 4 2" xfId="31930"/>
    <cellStyle name="Output 6 3 3 5" xfId="18660"/>
    <cellStyle name="Output 6 3 3 5 2" xfId="28340"/>
    <cellStyle name="Output 6 3 3 6" xfId="18408"/>
    <cellStyle name="Output 6 3 3 6 2" xfId="28088"/>
    <cellStyle name="Output 6 3 3 7" xfId="25287"/>
    <cellStyle name="Output 6 3 4" xfId="16510"/>
    <cellStyle name="Output 6 3 4 2" xfId="16970"/>
    <cellStyle name="Output 6 3 4 2 2" xfId="22523"/>
    <cellStyle name="Output 6 3 4 2 2 2" xfId="32203"/>
    <cellStyle name="Output 6 3 4 2 3" xfId="20559"/>
    <cellStyle name="Output 6 3 4 2 3 2" xfId="30239"/>
    <cellStyle name="Output 6 3 4 2 4" xfId="20444"/>
    <cellStyle name="Output 6 3 4 2 4 2" xfId="30124"/>
    <cellStyle name="Output 6 3 4 2 5" xfId="26505"/>
    <cellStyle name="Output 6 3 4 2 6" xfId="25344"/>
    <cellStyle name="Output 6 3 4 3" xfId="17959"/>
    <cellStyle name="Output 6 3 4 3 2" xfId="23519"/>
    <cellStyle name="Output 6 3 4 3 2 2" xfId="33199"/>
    <cellStyle name="Output 6 3 4 3 3" xfId="24045"/>
    <cellStyle name="Output 6 3 4 3 3 2" xfId="33725"/>
    <cellStyle name="Output 6 3 4 3 4" xfId="25011"/>
    <cellStyle name="Output 6 3 4 3 4 2" xfId="34691"/>
    <cellStyle name="Output 6 3 4 3 5" xfId="27643"/>
    <cellStyle name="Output 6 3 4 4" xfId="22014"/>
    <cellStyle name="Output 6 3 4 4 2" xfId="31694"/>
    <cellStyle name="Output 6 3 4 5" xfId="19319"/>
    <cellStyle name="Output 6 3 4 5 2" xfId="28999"/>
    <cellStyle name="Output 6 3 4 6" xfId="20049"/>
    <cellStyle name="Output 6 3 4 6 2" xfId="29729"/>
    <cellStyle name="Output 6 3 4 7" xfId="25945"/>
    <cellStyle name="Output 6 3 5" xfId="17184"/>
    <cellStyle name="Output 6 3 5 2" xfId="22737"/>
    <cellStyle name="Output 6 3 5 2 2" xfId="32417"/>
    <cellStyle name="Output 6 3 5 3" xfId="21507"/>
    <cellStyle name="Output 6 3 5 3 2" xfId="31187"/>
    <cellStyle name="Output 6 3 5 4" xfId="18870"/>
    <cellStyle name="Output 6 3 5 4 2" xfId="28550"/>
    <cellStyle name="Output 6 3 5 5" xfId="26703"/>
    <cellStyle name="Output 6 3 5 6" xfId="27139"/>
    <cellStyle name="Output 6 3 6" xfId="17689"/>
    <cellStyle name="Output 6 3 6 2" xfId="23249"/>
    <cellStyle name="Output 6 3 6 2 2" xfId="32929"/>
    <cellStyle name="Output 6 3 6 3" xfId="21341"/>
    <cellStyle name="Output 6 3 6 3 2" xfId="31021"/>
    <cellStyle name="Output 6 3 6 4" xfId="18876"/>
    <cellStyle name="Output 6 3 6 4 2" xfId="28556"/>
    <cellStyle name="Output 6 3 6 5" xfId="27373"/>
    <cellStyle name="Output 6 3 7" xfId="21740"/>
    <cellStyle name="Output 6 3 7 2" xfId="31420"/>
    <cellStyle name="Output 6 3 8" xfId="19902"/>
    <cellStyle name="Output 6 3 8 2" xfId="29582"/>
    <cellStyle name="Output 6 3 9" xfId="24640"/>
    <cellStyle name="Output 6 3 9 2" xfId="34320"/>
    <cellStyle name="Output 6 4" xfId="16165"/>
    <cellStyle name="Output 6 4 2" xfId="16682"/>
    <cellStyle name="Output 6 4 2 2" xfId="17506"/>
    <cellStyle name="Output 6 4 2 2 2" xfId="23066"/>
    <cellStyle name="Output 6 4 2 2 2 2" xfId="32746"/>
    <cellStyle name="Output 6 4 2 2 3" xfId="24153"/>
    <cellStyle name="Output 6 4 2 2 3 2" xfId="33833"/>
    <cellStyle name="Output 6 4 2 2 4" xfId="18448"/>
    <cellStyle name="Output 6 4 2 2 4 2" xfId="28128"/>
    <cellStyle name="Output 6 4 2 2 5" xfId="26988"/>
    <cellStyle name="Output 6 4 2 2 6" xfId="25051"/>
    <cellStyle name="Output 6 4 2 3" xfId="18187"/>
    <cellStyle name="Output 6 4 2 3 2" xfId="23747"/>
    <cellStyle name="Output 6 4 2 3 2 2" xfId="33427"/>
    <cellStyle name="Output 6 4 2 3 3" xfId="24430"/>
    <cellStyle name="Output 6 4 2 3 3 2" xfId="34110"/>
    <cellStyle name="Output 6 4 2 3 4" xfId="24777"/>
    <cellStyle name="Output 6 4 2 3 4 2" xfId="34457"/>
    <cellStyle name="Output 6 4 2 3 5" xfId="27871"/>
    <cellStyle name="Output 6 4 2 4" xfId="22242"/>
    <cellStyle name="Output 6 4 2 4 2" xfId="31922"/>
    <cellStyle name="Output 6 4 2 5" xfId="18846"/>
    <cellStyle name="Output 6 4 2 5 2" xfId="28526"/>
    <cellStyle name="Output 6 4 2 6" xfId="20870"/>
    <cellStyle name="Output 6 4 2 6 2" xfId="30550"/>
    <cellStyle name="Output 6 4 2 7" xfId="26032"/>
    <cellStyle name="Output 6 4 3" xfId="16502"/>
    <cellStyle name="Output 6 4 3 2" xfId="16940"/>
    <cellStyle name="Output 6 4 3 2 2" xfId="22493"/>
    <cellStyle name="Output 6 4 3 2 2 2" xfId="32173"/>
    <cellStyle name="Output 6 4 3 2 3" xfId="21462"/>
    <cellStyle name="Output 6 4 3 2 3 2" xfId="31142"/>
    <cellStyle name="Output 6 4 3 2 4" xfId="24453"/>
    <cellStyle name="Output 6 4 3 2 4 2" xfId="34133"/>
    <cellStyle name="Output 6 4 3 2 5" xfId="26475"/>
    <cellStyle name="Output 6 4 3 2 6" xfId="25200"/>
    <cellStyle name="Output 6 4 3 3" xfId="17951"/>
    <cellStyle name="Output 6 4 3 3 2" xfId="23511"/>
    <cellStyle name="Output 6 4 3 3 2 2" xfId="33191"/>
    <cellStyle name="Output 6 4 3 3 3" xfId="20744"/>
    <cellStyle name="Output 6 4 3 3 3 2" xfId="30424"/>
    <cellStyle name="Output 6 4 3 3 4" xfId="19151"/>
    <cellStyle name="Output 6 4 3 3 4 2" xfId="28831"/>
    <cellStyle name="Output 6 4 3 3 5" xfId="27635"/>
    <cellStyle name="Output 6 4 3 4" xfId="22006"/>
    <cellStyle name="Output 6 4 3 4 2" xfId="31686"/>
    <cellStyle name="Output 6 4 3 5" xfId="19634"/>
    <cellStyle name="Output 6 4 3 5 2" xfId="29314"/>
    <cellStyle name="Output 6 4 3 6" xfId="24786"/>
    <cellStyle name="Output 6 4 3 6 2" xfId="34466"/>
    <cellStyle name="Output 6 4 3 7" xfId="25978"/>
    <cellStyle name="Output 6 4 4" xfId="17187"/>
    <cellStyle name="Output 6 4 4 2" xfId="22740"/>
    <cellStyle name="Output 6 4 4 2 2" xfId="32420"/>
    <cellStyle name="Output 6 4 4 3" xfId="19515"/>
    <cellStyle name="Output 6 4 4 3 2" xfId="29195"/>
    <cellStyle name="Output 6 4 4 4" xfId="18910"/>
    <cellStyle name="Output 6 4 4 4 2" xfId="28590"/>
    <cellStyle name="Output 6 4 4 5" xfId="26706"/>
    <cellStyle name="Output 6 4 4 6" xfId="27199"/>
    <cellStyle name="Output 6 4 5" xfId="17681"/>
    <cellStyle name="Output 6 4 5 2" xfId="23241"/>
    <cellStyle name="Output 6 4 5 2 2" xfId="32921"/>
    <cellStyle name="Output 6 4 5 3" xfId="20964"/>
    <cellStyle name="Output 6 4 5 3 2" xfId="30644"/>
    <cellStyle name="Output 6 4 5 4" xfId="20916"/>
    <cellStyle name="Output 6 4 5 4 2" xfId="30596"/>
    <cellStyle name="Output 6 4 5 5" xfId="27365"/>
    <cellStyle name="Output 6 4 6" xfId="21732"/>
    <cellStyle name="Output 6 4 6 2" xfId="31412"/>
    <cellStyle name="Output 6 4 7" xfId="19503"/>
    <cellStyle name="Output 6 4 7 2" xfId="29183"/>
    <cellStyle name="Output 6 4 8" xfId="20680"/>
    <cellStyle name="Output 6 4 8 2" xfId="30360"/>
    <cellStyle name="Output 6 4 9" xfId="26042"/>
    <cellStyle name="Output 6 5" xfId="16403"/>
    <cellStyle name="Output 6 5 2" xfId="17043"/>
    <cellStyle name="Output 6 5 2 2" xfId="22596"/>
    <cellStyle name="Output 6 5 2 2 2" xfId="32276"/>
    <cellStyle name="Output 6 5 2 3" xfId="21562"/>
    <cellStyle name="Output 6 5 2 3 2" xfId="31242"/>
    <cellStyle name="Output 6 5 2 4" xfId="20763"/>
    <cellStyle name="Output 6 5 2 4 2" xfId="30443"/>
    <cellStyle name="Output 6 5 2 5" xfId="26578"/>
    <cellStyle name="Output 6 5 2 6" xfId="25906"/>
    <cellStyle name="Output 6 5 3" xfId="17852"/>
    <cellStyle name="Output 6 5 3 2" xfId="23412"/>
    <cellStyle name="Output 6 5 3 2 2" xfId="33092"/>
    <cellStyle name="Output 6 5 3 3" xfId="18609"/>
    <cellStyle name="Output 6 5 3 3 2" xfId="28289"/>
    <cellStyle name="Output 6 5 3 4" xfId="18652"/>
    <cellStyle name="Output 6 5 3 4 2" xfId="28332"/>
    <cellStyle name="Output 6 5 3 5" xfId="27536"/>
    <cellStyle name="Output 6 5 4" xfId="21907"/>
    <cellStyle name="Output 6 5 4 2" xfId="31587"/>
    <cellStyle name="Output 6 5 5" xfId="19601"/>
    <cellStyle name="Output 6 5 5 2" xfId="29281"/>
    <cellStyle name="Output 6 5 6" xfId="20697"/>
    <cellStyle name="Output 6 5 6 2" xfId="30377"/>
    <cellStyle name="Output 6 5 7" xfId="25780"/>
    <cellStyle name="Output 6 6" xfId="24465"/>
    <cellStyle name="Output 6 6 2" xfId="34145"/>
    <cellStyle name="Output 7" xfId="136"/>
    <cellStyle name="Output 7 2" xfId="15944"/>
    <cellStyle name="Output 7 2 10" xfId="19464"/>
    <cellStyle name="Output 7 2 10 2" xfId="29144"/>
    <cellStyle name="Output 7 2 11" xfId="18413"/>
    <cellStyle name="Output 7 2 11 2" xfId="28093"/>
    <cellStyle name="Output 7 2 12" xfId="25410"/>
    <cellStyle name="Output 7 2 2" xfId="16036"/>
    <cellStyle name="Output 7 2 2 10" xfId="25444"/>
    <cellStyle name="Output 7 2 2 2" xfId="16290"/>
    <cellStyle name="Output 7 2 2 2 2" xfId="16761"/>
    <cellStyle name="Output 7 2 2 2 2 2" xfId="17631"/>
    <cellStyle name="Output 7 2 2 2 2 2 2" xfId="23191"/>
    <cellStyle name="Output 7 2 2 2 2 2 2 2" xfId="32871"/>
    <cellStyle name="Output 7 2 2 2 2 2 3" xfId="19306"/>
    <cellStyle name="Output 7 2 2 2 2 2 3 2" xfId="28986"/>
    <cellStyle name="Output 7 2 2 2 2 2 4" xfId="24509"/>
    <cellStyle name="Output 7 2 2 2 2 2 4 2" xfId="34189"/>
    <cellStyle name="Output 7 2 2 2 2 2 5" xfId="27113"/>
    <cellStyle name="Output 7 2 2 2 2 2 6" xfId="27315"/>
    <cellStyle name="Output 7 2 2 2 2 3" xfId="18312"/>
    <cellStyle name="Output 7 2 2 2 2 3 2" xfId="23872"/>
    <cellStyle name="Output 7 2 2 2 2 3 2 2" xfId="33552"/>
    <cellStyle name="Output 7 2 2 2 2 3 3" xfId="24572"/>
    <cellStyle name="Output 7 2 2 2 2 3 3 2" xfId="34252"/>
    <cellStyle name="Output 7 2 2 2 2 3 4" xfId="25018"/>
    <cellStyle name="Output 7 2 2 2 2 3 4 2" xfId="34698"/>
    <cellStyle name="Output 7 2 2 2 2 3 5" xfId="27996"/>
    <cellStyle name="Output 7 2 2 2 2 4" xfId="22367"/>
    <cellStyle name="Output 7 2 2 2 2 4 2" xfId="32047"/>
    <cellStyle name="Output 7 2 2 2 2 5" xfId="20910"/>
    <cellStyle name="Output 7 2 2 2 2 5 2" xfId="30590"/>
    <cellStyle name="Output 7 2 2 2 2 6" xfId="21316"/>
    <cellStyle name="Output 7 2 2 2 2 6 2" xfId="30996"/>
    <cellStyle name="Output 7 2 2 2 2 7" xfId="25633"/>
    <cellStyle name="Output 7 2 2 2 3" xfId="16627"/>
    <cellStyle name="Output 7 2 2 2 3 2" xfId="17395"/>
    <cellStyle name="Output 7 2 2 2 3 2 2" xfId="22955"/>
    <cellStyle name="Output 7 2 2 2 3 2 2 2" xfId="32635"/>
    <cellStyle name="Output 7 2 2 2 3 2 3" xfId="20877"/>
    <cellStyle name="Output 7 2 2 2 3 2 3 2" xfId="30557"/>
    <cellStyle name="Output 7 2 2 2 3 2 4" xfId="18487"/>
    <cellStyle name="Output 7 2 2 2 3 2 4 2" xfId="28167"/>
    <cellStyle name="Output 7 2 2 2 3 2 5" xfId="26877"/>
    <cellStyle name="Output 7 2 2 2 3 2 6" xfId="25057"/>
    <cellStyle name="Output 7 2 2 2 3 3" xfId="18076"/>
    <cellStyle name="Output 7 2 2 2 3 3 2" xfId="23636"/>
    <cellStyle name="Output 7 2 2 2 3 3 2 2" xfId="33316"/>
    <cellStyle name="Output 7 2 2 2 3 3 3" xfId="24254"/>
    <cellStyle name="Output 7 2 2 2 3 3 3 2" xfId="33934"/>
    <cellStyle name="Output 7 2 2 2 3 3 4" xfId="20601"/>
    <cellStyle name="Output 7 2 2 2 3 3 4 2" xfId="30281"/>
    <cellStyle name="Output 7 2 2 2 3 3 5" xfId="27760"/>
    <cellStyle name="Output 7 2 2 2 3 4" xfId="22131"/>
    <cellStyle name="Output 7 2 2 2 3 4 2" xfId="31811"/>
    <cellStyle name="Output 7 2 2 2 3 5" xfId="18476"/>
    <cellStyle name="Output 7 2 2 2 3 5 2" xfId="28156"/>
    <cellStyle name="Output 7 2 2 2 3 6" xfId="18881"/>
    <cellStyle name="Output 7 2 2 2 3 6 2" xfId="28561"/>
    <cellStyle name="Output 7 2 2 2 3 7" xfId="25390"/>
    <cellStyle name="Output 7 2 2 2 4" xfId="17238"/>
    <cellStyle name="Output 7 2 2 2 4 2" xfId="22791"/>
    <cellStyle name="Output 7 2 2 2 4 2 2" xfId="32471"/>
    <cellStyle name="Output 7 2 2 2 4 3" xfId="20396"/>
    <cellStyle name="Output 7 2 2 2 4 3 2" xfId="30076"/>
    <cellStyle name="Output 7 2 2 2 4 4" xfId="24703"/>
    <cellStyle name="Output 7 2 2 2 4 4 2" xfId="34383"/>
    <cellStyle name="Output 7 2 2 2 4 5" xfId="26749"/>
    <cellStyle name="Output 7 2 2 2 4 6" xfId="26363"/>
    <cellStyle name="Output 7 2 2 2 5" xfId="17806"/>
    <cellStyle name="Output 7 2 2 2 5 2" xfId="23366"/>
    <cellStyle name="Output 7 2 2 2 5 2 2" xfId="33046"/>
    <cellStyle name="Output 7 2 2 2 5 3" xfId="24387"/>
    <cellStyle name="Output 7 2 2 2 5 3 2" xfId="34067"/>
    <cellStyle name="Output 7 2 2 2 5 4" xfId="19927"/>
    <cellStyle name="Output 7 2 2 2 5 4 2" xfId="29607"/>
    <cellStyle name="Output 7 2 2 2 5 5" xfId="27490"/>
    <cellStyle name="Output 7 2 2 2 6" xfId="21861"/>
    <cellStyle name="Output 7 2 2 2 6 2" xfId="31541"/>
    <cellStyle name="Output 7 2 2 2 7" xfId="20253"/>
    <cellStyle name="Output 7 2 2 2 7 2" xfId="29933"/>
    <cellStyle name="Output 7 2 2 2 8" xfId="21547"/>
    <cellStyle name="Output 7 2 2 2 8 2" xfId="31227"/>
    <cellStyle name="Output 7 2 2 2 9" xfId="26293"/>
    <cellStyle name="Output 7 2 2 3" xfId="16225"/>
    <cellStyle name="Output 7 2 2 3 2" xfId="17566"/>
    <cellStyle name="Output 7 2 2 3 2 2" xfId="23126"/>
    <cellStyle name="Output 7 2 2 3 2 2 2" xfId="32806"/>
    <cellStyle name="Output 7 2 2 3 2 3" xfId="19353"/>
    <cellStyle name="Output 7 2 2 3 2 3 2" xfId="29033"/>
    <cellStyle name="Output 7 2 2 3 2 4" xfId="21604"/>
    <cellStyle name="Output 7 2 2 3 2 4 2" xfId="31284"/>
    <cellStyle name="Output 7 2 2 3 2 5" xfId="27048"/>
    <cellStyle name="Output 7 2 2 3 2 6" xfId="27250"/>
    <cellStyle name="Output 7 2 2 3 3" xfId="18247"/>
    <cellStyle name="Output 7 2 2 3 3 2" xfId="23807"/>
    <cellStyle name="Output 7 2 2 3 3 2 2" xfId="33487"/>
    <cellStyle name="Output 7 2 2 3 3 3" xfId="24055"/>
    <cellStyle name="Output 7 2 2 3 3 3 2" xfId="33735"/>
    <cellStyle name="Output 7 2 2 3 3 4" xfId="24764"/>
    <cellStyle name="Output 7 2 2 3 3 4 2" xfId="34444"/>
    <cellStyle name="Output 7 2 2 3 3 5" xfId="27931"/>
    <cellStyle name="Output 7 2 2 3 4" xfId="22302"/>
    <cellStyle name="Output 7 2 2 3 4 2" xfId="31982"/>
    <cellStyle name="Output 7 2 2 3 5" xfId="21593"/>
    <cellStyle name="Output 7 2 2 3 5 2" xfId="31273"/>
    <cellStyle name="Output 7 2 2 3 6" xfId="19224"/>
    <cellStyle name="Output 7 2 2 3 6 2" xfId="28904"/>
    <cellStyle name="Output 7 2 2 3 7" xfId="26071"/>
    <cellStyle name="Output 7 2 2 4" xfId="16562"/>
    <cellStyle name="Output 7 2 2 4 2" xfId="17330"/>
    <cellStyle name="Output 7 2 2 4 2 2" xfId="22890"/>
    <cellStyle name="Output 7 2 2 4 2 2 2" xfId="32570"/>
    <cellStyle name="Output 7 2 2 4 2 3" xfId="19858"/>
    <cellStyle name="Output 7 2 2 4 2 3 2" xfId="29538"/>
    <cellStyle name="Output 7 2 2 4 2 4" xfId="20631"/>
    <cellStyle name="Output 7 2 2 4 2 4 2" xfId="30311"/>
    <cellStyle name="Output 7 2 2 4 2 5" xfId="26812"/>
    <cellStyle name="Output 7 2 2 4 2 6" xfId="25151"/>
    <cellStyle name="Output 7 2 2 4 3" xfId="18011"/>
    <cellStyle name="Output 7 2 2 4 3 2" xfId="23571"/>
    <cellStyle name="Output 7 2 2 4 3 2 2" xfId="33251"/>
    <cellStyle name="Output 7 2 2 4 3 3" xfId="20077"/>
    <cellStyle name="Output 7 2 2 4 3 3 2" xfId="29757"/>
    <cellStyle name="Output 7 2 2 4 3 4" xfId="24809"/>
    <cellStyle name="Output 7 2 2 4 3 4 2" xfId="34489"/>
    <cellStyle name="Output 7 2 2 4 3 5" xfId="27695"/>
    <cellStyle name="Output 7 2 2 4 4" xfId="22066"/>
    <cellStyle name="Output 7 2 2 4 4 2" xfId="31746"/>
    <cellStyle name="Output 7 2 2 4 5" xfId="19526"/>
    <cellStyle name="Output 7 2 2 4 5 2" xfId="29206"/>
    <cellStyle name="Output 7 2 2 4 6" xfId="23906"/>
    <cellStyle name="Output 7 2 2 4 6 2" xfId="33586"/>
    <cellStyle name="Output 7 2 2 4 7" xfId="25514"/>
    <cellStyle name="Output 7 2 2 5" xfId="16928"/>
    <cellStyle name="Output 7 2 2 5 2" xfId="22481"/>
    <cellStyle name="Output 7 2 2 5 2 2" xfId="32161"/>
    <cellStyle name="Output 7 2 2 5 3" xfId="19968"/>
    <cellStyle name="Output 7 2 2 5 3 2" xfId="29648"/>
    <cellStyle name="Output 7 2 2 5 4" xfId="20477"/>
    <cellStyle name="Output 7 2 2 5 4 2" xfId="30157"/>
    <cellStyle name="Output 7 2 2 5 5" xfId="26463"/>
    <cellStyle name="Output 7 2 2 5 6" xfId="25544"/>
    <cellStyle name="Output 7 2 2 6" xfId="17741"/>
    <cellStyle name="Output 7 2 2 6 2" xfId="23301"/>
    <cellStyle name="Output 7 2 2 6 2 2" xfId="32981"/>
    <cellStyle name="Output 7 2 2 6 3" xfId="21525"/>
    <cellStyle name="Output 7 2 2 6 3 2" xfId="31205"/>
    <cellStyle name="Output 7 2 2 6 4" xfId="19524"/>
    <cellStyle name="Output 7 2 2 6 4 2" xfId="29204"/>
    <cellStyle name="Output 7 2 2 6 5" xfId="27425"/>
    <cellStyle name="Output 7 2 2 7" xfId="21794"/>
    <cellStyle name="Output 7 2 2 7 2" xfId="31474"/>
    <cellStyle name="Output 7 2 2 8" xfId="23922"/>
    <cellStyle name="Output 7 2 2 8 2" xfId="33602"/>
    <cellStyle name="Output 7 2 2 9" xfId="24678"/>
    <cellStyle name="Output 7 2 2 9 2" xfId="34358"/>
    <cellStyle name="Output 7 2 3" xfId="16216"/>
    <cellStyle name="Output 7 2 3 2" xfId="16715"/>
    <cellStyle name="Output 7 2 3 2 2" xfId="17557"/>
    <cellStyle name="Output 7 2 3 2 2 2" xfId="23117"/>
    <cellStyle name="Output 7 2 3 2 2 2 2" xfId="32797"/>
    <cellStyle name="Output 7 2 3 2 2 3" xfId="20750"/>
    <cellStyle name="Output 7 2 3 2 2 3 2" xfId="30430"/>
    <cellStyle name="Output 7 2 3 2 2 4" xfId="19842"/>
    <cellStyle name="Output 7 2 3 2 2 4 2" xfId="29522"/>
    <cellStyle name="Output 7 2 3 2 2 5" xfId="27039"/>
    <cellStyle name="Output 7 2 3 2 2 6" xfId="27241"/>
    <cellStyle name="Output 7 2 3 2 3" xfId="18238"/>
    <cellStyle name="Output 7 2 3 2 3 2" xfId="23798"/>
    <cellStyle name="Output 7 2 3 2 3 2 2" xfId="33478"/>
    <cellStyle name="Output 7 2 3 2 3 3" xfId="23985"/>
    <cellStyle name="Output 7 2 3 2 3 3 2" xfId="33665"/>
    <cellStyle name="Output 7 2 3 2 3 4" xfId="24955"/>
    <cellStyle name="Output 7 2 3 2 3 4 2" xfId="34635"/>
    <cellStyle name="Output 7 2 3 2 3 5" xfId="27922"/>
    <cellStyle name="Output 7 2 3 2 4" xfId="22293"/>
    <cellStyle name="Output 7 2 3 2 4 2" xfId="31973"/>
    <cellStyle name="Output 7 2 3 2 5" xfId="21106"/>
    <cellStyle name="Output 7 2 3 2 5 2" xfId="30786"/>
    <cellStyle name="Output 7 2 3 2 6" xfId="21195"/>
    <cellStyle name="Output 7 2 3 2 6 2" xfId="30875"/>
    <cellStyle name="Output 7 2 3 2 7" xfId="25843"/>
    <cellStyle name="Output 7 2 3 3" xfId="16553"/>
    <cellStyle name="Output 7 2 3 3 2" xfId="17028"/>
    <cellStyle name="Output 7 2 3 3 2 2" xfId="22581"/>
    <cellStyle name="Output 7 2 3 3 2 2 2" xfId="32261"/>
    <cellStyle name="Output 7 2 3 3 2 3" xfId="18851"/>
    <cellStyle name="Output 7 2 3 3 2 3 2" xfId="28531"/>
    <cellStyle name="Output 7 2 3 3 2 4" xfId="20875"/>
    <cellStyle name="Output 7 2 3 3 2 4 2" xfId="30555"/>
    <cellStyle name="Output 7 2 3 3 2 5" xfId="26563"/>
    <cellStyle name="Output 7 2 3 3 2 6" xfId="25892"/>
    <cellStyle name="Output 7 2 3 3 3" xfId="18002"/>
    <cellStyle name="Output 7 2 3 3 3 2" xfId="23562"/>
    <cellStyle name="Output 7 2 3 3 3 2 2" xfId="33242"/>
    <cellStyle name="Output 7 2 3 3 3 3" xfId="18905"/>
    <cellStyle name="Output 7 2 3 3 3 3 2" xfId="28585"/>
    <cellStyle name="Output 7 2 3 3 3 4" xfId="20727"/>
    <cellStyle name="Output 7 2 3 3 3 4 2" xfId="30407"/>
    <cellStyle name="Output 7 2 3 3 3 5" xfId="27686"/>
    <cellStyle name="Output 7 2 3 3 4" xfId="22057"/>
    <cellStyle name="Output 7 2 3 3 4 2" xfId="31737"/>
    <cellStyle name="Output 7 2 3 3 5" xfId="24354"/>
    <cellStyle name="Output 7 2 3 3 5 2" xfId="34034"/>
    <cellStyle name="Output 7 2 3 3 6" xfId="20930"/>
    <cellStyle name="Output 7 2 3 3 6 2" xfId="30610"/>
    <cellStyle name="Output 7 2 3 3 7" xfId="25639"/>
    <cellStyle name="Output 7 2 3 4" xfId="17038"/>
    <cellStyle name="Output 7 2 3 4 2" xfId="22591"/>
    <cellStyle name="Output 7 2 3 4 2 2" xfId="32271"/>
    <cellStyle name="Output 7 2 3 4 3" xfId="20405"/>
    <cellStyle name="Output 7 2 3 4 3 2" xfId="30085"/>
    <cellStyle name="Output 7 2 3 4 4" xfId="21374"/>
    <cellStyle name="Output 7 2 3 4 4 2" xfId="31054"/>
    <cellStyle name="Output 7 2 3 4 5" xfId="26573"/>
    <cellStyle name="Output 7 2 3 4 6" xfId="25189"/>
    <cellStyle name="Output 7 2 3 5" xfId="17732"/>
    <cellStyle name="Output 7 2 3 5 2" xfId="23292"/>
    <cellStyle name="Output 7 2 3 5 2 2" xfId="32972"/>
    <cellStyle name="Output 7 2 3 5 3" xfId="19626"/>
    <cellStyle name="Output 7 2 3 5 3 2" xfId="29306"/>
    <cellStyle name="Output 7 2 3 5 4" xfId="19194"/>
    <cellStyle name="Output 7 2 3 5 4 2" xfId="28874"/>
    <cellStyle name="Output 7 2 3 5 5" xfId="27416"/>
    <cellStyle name="Output 7 2 3 6" xfId="21783"/>
    <cellStyle name="Output 7 2 3 6 2" xfId="31463"/>
    <cellStyle name="Output 7 2 3 7" xfId="24275"/>
    <cellStyle name="Output 7 2 3 7 2" xfId="33955"/>
    <cellStyle name="Output 7 2 3 8" xfId="24300"/>
    <cellStyle name="Output 7 2 3 8 2" xfId="33980"/>
    <cellStyle name="Output 7 2 3 9" xfId="25686"/>
    <cellStyle name="Output 7 2 4" xfId="16106"/>
    <cellStyle name="Output 7 2 4 2" xfId="16652"/>
    <cellStyle name="Output 7 2 4 2 2" xfId="17454"/>
    <cellStyle name="Output 7 2 4 2 2 2" xfId="23014"/>
    <cellStyle name="Output 7 2 4 2 2 2 2" xfId="32694"/>
    <cellStyle name="Output 7 2 4 2 2 3" xfId="20968"/>
    <cellStyle name="Output 7 2 4 2 2 3 2" xfId="30648"/>
    <cellStyle name="Output 7 2 4 2 2 4" xfId="24886"/>
    <cellStyle name="Output 7 2 4 2 2 4 2" xfId="34566"/>
    <cellStyle name="Output 7 2 4 2 2 5" xfId="26936"/>
    <cellStyle name="Output 7 2 4 2 2 6" xfId="25774"/>
    <cellStyle name="Output 7 2 4 2 3" xfId="18135"/>
    <cellStyle name="Output 7 2 4 2 3 2" xfId="23695"/>
    <cellStyle name="Output 7 2 4 2 3 2 2" xfId="33375"/>
    <cellStyle name="Output 7 2 4 2 3 3" xfId="24436"/>
    <cellStyle name="Output 7 2 4 2 3 3 2" xfId="34116"/>
    <cellStyle name="Output 7 2 4 2 3 4" xfId="24824"/>
    <cellStyle name="Output 7 2 4 2 3 4 2" xfId="34504"/>
    <cellStyle name="Output 7 2 4 2 3 5" xfId="27819"/>
    <cellStyle name="Output 7 2 4 2 4" xfId="22190"/>
    <cellStyle name="Output 7 2 4 2 4 2" xfId="31870"/>
    <cellStyle name="Output 7 2 4 2 5" xfId="21602"/>
    <cellStyle name="Output 7 2 4 2 5 2" xfId="31282"/>
    <cellStyle name="Output 7 2 4 2 6" xfId="20511"/>
    <cellStyle name="Output 7 2 4 2 6 2" xfId="30191"/>
    <cellStyle name="Output 7 2 4 2 7" xfId="26177"/>
    <cellStyle name="Output 7 2 4 3" xfId="16450"/>
    <cellStyle name="Output 7 2 4 3 2" xfId="16853"/>
    <cellStyle name="Output 7 2 4 3 2 2" xfId="22406"/>
    <cellStyle name="Output 7 2 4 3 2 2 2" xfId="32086"/>
    <cellStyle name="Output 7 2 4 3 2 3" xfId="18583"/>
    <cellStyle name="Output 7 2 4 3 2 3 2" xfId="28263"/>
    <cellStyle name="Output 7 2 4 3 2 4" xfId="20092"/>
    <cellStyle name="Output 7 2 4 3 2 4 2" xfId="29772"/>
    <cellStyle name="Output 7 2 4 3 2 5" xfId="26388"/>
    <cellStyle name="Output 7 2 4 3 2 6" xfId="25977"/>
    <cellStyle name="Output 7 2 4 3 3" xfId="17899"/>
    <cellStyle name="Output 7 2 4 3 3 2" xfId="23459"/>
    <cellStyle name="Output 7 2 4 3 3 2 2" xfId="33139"/>
    <cellStyle name="Output 7 2 4 3 3 3" xfId="20314"/>
    <cellStyle name="Output 7 2 4 3 3 3 2" xfId="29994"/>
    <cellStyle name="Output 7 2 4 3 3 4" xfId="20182"/>
    <cellStyle name="Output 7 2 4 3 3 4 2" xfId="29862"/>
    <cellStyle name="Output 7 2 4 3 3 5" xfId="27583"/>
    <cellStyle name="Output 7 2 4 3 4" xfId="21954"/>
    <cellStyle name="Output 7 2 4 3 4 2" xfId="31634"/>
    <cellStyle name="Output 7 2 4 3 5" xfId="18898"/>
    <cellStyle name="Output 7 2 4 3 5 2" xfId="28578"/>
    <cellStyle name="Output 7 2 4 3 6" xfId="19700"/>
    <cellStyle name="Output 7 2 4 3 6 2" xfId="29380"/>
    <cellStyle name="Output 7 2 4 3 7" xfId="25551"/>
    <cellStyle name="Output 7 2 4 4" xfId="17075"/>
    <cellStyle name="Output 7 2 4 4 2" xfId="22628"/>
    <cellStyle name="Output 7 2 4 4 2 2" xfId="32308"/>
    <cellStyle name="Output 7 2 4 4 3" xfId="18593"/>
    <cellStyle name="Output 7 2 4 4 3 2" xfId="28273"/>
    <cellStyle name="Output 7 2 4 4 4" xfId="19532"/>
    <cellStyle name="Output 7 2 4 4 4 2" xfId="29212"/>
    <cellStyle name="Output 7 2 4 4 5" xfId="26605"/>
    <cellStyle name="Output 7 2 4 4 6" xfId="25972"/>
    <cellStyle name="Output 7 2 4 5" xfId="17157"/>
    <cellStyle name="Output 7 2 4 5 2" xfId="22710"/>
    <cellStyle name="Output 7 2 4 5 2 2" xfId="32390"/>
    <cellStyle name="Output 7 2 4 5 3" xfId="21629"/>
    <cellStyle name="Output 7 2 4 5 3 2" xfId="31309"/>
    <cellStyle name="Output 7 2 4 5 4" xfId="19582"/>
    <cellStyle name="Output 7 2 4 5 4 2" xfId="29262"/>
    <cellStyle name="Output 7 2 4 5 5" xfId="27179"/>
    <cellStyle name="Output 7 2 4 6" xfId="21675"/>
    <cellStyle name="Output 7 2 4 6 2" xfId="31355"/>
    <cellStyle name="Output 7 2 4 7" xfId="19776"/>
    <cellStyle name="Output 7 2 4 7 2" xfId="29456"/>
    <cellStyle name="Output 7 2 4 8" xfId="20820"/>
    <cellStyle name="Output 7 2 4 8 2" xfId="30500"/>
    <cellStyle name="Output 7 2 4 9" xfId="25877"/>
    <cellStyle name="Output 7 2 5" xfId="16073"/>
    <cellStyle name="Output 7 2 5 2" xfId="17421"/>
    <cellStyle name="Output 7 2 5 2 2" xfId="22981"/>
    <cellStyle name="Output 7 2 5 2 2 2" xfId="32661"/>
    <cellStyle name="Output 7 2 5 2 3" xfId="19525"/>
    <cellStyle name="Output 7 2 5 2 3 2" xfId="29205"/>
    <cellStyle name="Output 7 2 5 2 4" xfId="21356"/>
    <cellStyle name="Output 7 2 5 2 4 2" xfId="31036"/>
    <cellStyle name="Output 7 2 5 2 5" xfId="26903"/>
    <cellStyle name="Output 7 2 5 2 6" xfId="25230"/>
    <cellStyle name="Output 7 2 5 3" xfId="18102"/>
    <cellStyle name="Output 7 2 5 3 2" xfId="23662"/>
    <cellStyle name="Output 7 2 5 3 2 2" xfId="33342"/>
    <cellStyle name="Output 7 2 5 3 3" xfId="24049"/>
    <cellStyle name="Output 7 2 5 3 3 2" xfId="33729"/>
    <cellStyle name="Output 7 2 5 3 4" xfId="19619"/>
    <cellStyle name="Output 7 2 5 3 4 2" xfId="29299"/>
    <cellStyle name="Output 7 2 5 3 5" xfId="27786"/>
    <cellStyle name="Output 7 2 5 4" xfId="22157"/>
    <cellStyle name="Output 7 2 5 4 2" xfId="31837"/>
    <cellStyle name="Output 7 2 5 5" xfId="21051"/>
    <cellStyle name="Output 7 2 5 5 2" xfId="30731"/>
    <cellStyle name="Output 7 2 5 6" xfId="24688"/>
    <cellStyle name="Output 7 2 5 6 2" xfId="34368"/>
    <cellStyle name="Output 7 2 5 7" xfId="25920"/>
    <cellStyle name="Output 7 2 6" xfId="16417"/>
    <cellStyle name="Output 7 2 6 2" xfId="17027"/>
    <cellStyle name="Output 7 2 6 2 2" xfId="22580"/>
    <cellStyle name="Output 7 2 6 2 2 2" xfId="32260"/>
    <cellStyle name="Output 7 2 6 2 3" xfId="19298"/>
    <cellStyle name="Output 7 2 6 2 3 2" xfId="28978"/>
    <cellStyle name="Output 7 2 6 2 4" xfId="18996"/>
    <cellStyle name="Output 7 2 6 2 4 2" xfId="28676"/>
    <cellStyle name="Output 7 2 6 2 5" xfId="26562"/>
    <cellStyle name="Output 7 2 6 2 6" xfId="26283"/>
    <cellStyle name="Output 7 2 6 3" xfId="17866"/>
    <cellStyle name="Output 7 2 6 3 2" xfId="23426"/>
    <cellStyle name="Output 7 2 6 3 2 2" xfId="33106"/>
    <cellStyle name="Output 7 2 6 3 3" xfId="19279"/>
    <cellStyle name="Output 7 2 6 3 3 2" xfId="28959"/>
    <cellStyle name="Output 7 2 6 3 4" xfId="19698"/>
    <cellStyle name="Output 7 2 6 3 4 2" xfId="29378"/>
    <cellStyle name="Output 7 2 6 3 5" xfId="27550"/>
    <cellStyle name="Output 7 2 6 4" xfId="21921"/>
    <cellStyle name="Output 7 2 6 4 2" xfId="31601"/>
    <cellStyle name="Output 7 2 6 5" xfId="20592"/>
    <cellStyle name="Output 7 2 6 5 2" xfId="30272"/>
    <cellStyle name="Output 7 2 6 6" xfId="21310"/>
    <cellStyle name="Output 7 2 6 6 2" xfId="30990"/>
    <cellStyle name="Output 7 2 6 7" xfId="25811"/>
    <cellStyle name="Output 7 2 7" xfId="17164"/>
    <cellStyle name="Output 7 2 7 2" xfId="22717"/>
    <cellStyle name="Output 7 2 7 2 2" xfId="32397"/>
    <cellStyle name="Output 7 2 7 3" xfId="21142"/>
    <cellStyle name="Output 7 2 7 3 2" xfId="30822"/>
    <cellStyle name="Output 7 2 7 4" xfId="20288"/>
    <cellStyle name="Output 7 2 7 4 2" xfId="29968"/>
    <cellStyle name="Output 7 2 7 5" xfId="26685"/>
    <cellStyle name="Output 7 2 7 6" xfId="27156"/>
    <cellStyle name="Output 7 2 8" xfId="17060"/>
    <cellStyle name="Output 7 2 8 2" xfId="22613"/>
    <cellStyle name="Output 7 2 8 2 2" xfId="32293"/>
    <cellStyle name="Output 7 2 8 3" xfId="19101"/>
    <cellStyle name="Output 7 2 8 3 2" xfId="28781"/>
    <cellStyle name="Output 7 2 8 4" xfId="19663"/>
    <cellStyle name="Output 7 2 8 4 2" xfId="29343"/>
    <cellStyle name="Output 7 2 8 5" xfId="25939"/>
    <cellStyle name="Output 7 2 9" xfId="21642"/>
    <cellStyle name="Output 7 2 9 2" xfId="31322"/>
    <cellStyle name="Output 7 3" xfId="15988"/>
    <cellStyle name="Output 7 3 10" xfId="26086"/>
    <cellStyle name="Output 7 3 2" xfId="16260"/>
    <cellStyle name="Output 7 3 2 2" xfId="16731"/>
    <cellStyle name="Output 7 3 2 2 2" xfId="17601"/>
    <cellStyle name="Output 7 3 2 2 2 2" xfId="23161"/>
    <cellStyle name="Output 7 3 2 2 2 2 2" xfId="32841"/>
    <cellStyle name="Output 7 3 2 2 2 3" xfId="24520"/>
    <cellStyle name="Output 7 3 2 2 2 3 2" xfId="34200"/>
    <cellStyle name="Output 7 3 2 2 2 4" xfId="20179"/>
    <cellStyle name="Output 7 3 2 2 2 4 2" xfId="29859"/>
    <cellStyle name="Output 7 3 2 2 2 5" xfId="27083"/>
    <cellStyle name="Output 7 3 2 2 2 6" xfId="27285"/>
    <cellStyle name="Output 7 3 2 2 3" xfId="18282"/>
    <cellStyle name="Output 7 3 2 2 3 2" xfId="23842"/>
    <cellStyle name="Output 7 3 2 2 3 2 2" xfId="33522"/>
    <cellStyle name="Output 7 3 2 2 3 3" xfId="24457"/>
    <cellStyle name="Output 7 3 2 2 3 3 2" xfId="34137"/>
    <cellStyle name="Output 7 3 2 2 3 4" xfId="24767"/>
    <cellStyle name="Output 7 3 2 2 3 4 2" xfId="34447"/>
    <cellStyle name="Output 7 3 2 2 3 5" xfId="27966"/>
    <cellStyle name="Output 7 3 2 2 4" xfId="22337"/>
    <cellStyle name="Output 7 3 2 2 4 2" xfId="32017"/>
    <cellStyle name="Output 7 3 2 2 5" xfId="20818"/>
    <cellStyle name="Output 7 3 2 2 5 2" xfId="30498"/>
    <cellStyle name="Output 7 3 2 2 6" xfId="20426"/>
    <cellStyle name="Output 7 3 2 2 6 2" xfId="30106"/>
    <cellStyle name="Output 7 3 2 2 7" xfId="26026"/>
    <cellStyle name="Output 7 3 2 3" xfId="16597"/>
    <cellStyle name="Output 7 3 2 3 2" xfId="17365"/>
    <cellStyle name="Output 7 3 2 3 2 2" xfId="22925"/>
    <cellStyle name="Output 7 3 2 3 2 2 2" xfId="32605"/>
    <cellStyle name="Output 7 3 2 3 2 3" xfId="19809"/>
    <cellStyle name="Output 7 3 2 3 2 3 2" xfId="29489"/>
    <cellStyle name="Output 7 3 2 3 2 4" xfId="21014"/>
    <cellStyle name="Output 7 3 2 3 2 4 2" xfId="30694"/>
    <cellStyle name="Output 7 3 2 3 2 5" xfId="26847"/>
    <cellStyle name="Output 7 3 2 3 2 6" xfId="25146"/>
    <cellStyle name="Output 7 3 2 3 3" xfId="18046"/>
    <cellStyle name="Output 7 3 2 3 3 2" xfId="23606"/>
    <cellStyle name="Output 7 3 2 3 3 2 2" xfId="33286"/>
    <cellStyle name="Output 7 3 2 3 3 3" xfId="20147"/>
    <cellStyle name="Output 7 3 2 3 3 3 2" xfId="29827"/>
    <cellStyle name="Output 7 3 2 3 3 4" xfId="24532"/>
    <cellStyle name="Output 7 3 2 3 3 4 2" xfId="34212"/>
    <cellStyle name="Output 7 3 2 3 3 5" xfId="27730"/>
    <cellStyle name="Output 7 3 2 3 4" xfId="22101"/>
    <cellStyle name="Output 7 3 2 3 4 2" xfId="31781"/>
    <cellStyle name="Output 7 3 2 3 5" xfId="18595"/>
    <cellStyle name="Output 7 3 2 3 5 2" xfId="28275"/>
    <cellStyle name="Output 7 3 2 3 6" xfId="24833"/>
    <cellStyle name="Output 7 3 2 3 6 2" xfId="34513"/>
    <cellStyle name="Output 7 3 2 3 7" xfId="25975"/>
    <cellStyle name="Output 7 3 2 4" xfId="17322"/>
    <cellStyle name="Output 7 3 2 4 2" xfId="22882"/>
    <cellStyle name="Output 7 3 2 4 2 2" xfId="32562"/>
    <cellStyle name="Output 7 3 2 4 3" xfId="21306"/>
    <cellStyle name="Output 7 3 2 4 3 2" xfId="30986"/>
    <cellStyle name="Output 7 3 2 4 4" xfId="19708"/>
    <cellStyle name="Output 7 3 2 4 4 2" xfId="29388"/>
    <cellStyle name="Output 7 3 2 4 5" xfId="26806"/>
    <cellStyle name="Output 7 3 2 4 6" xfId="26314"/>
    <cellStyle name="Output 7 3 2 5" xfId="17776"/>
    <cellStyle name="Output 7 3 2 5 2" xfId="23336"/>
    <cellStyle name="Output 7 3 2 5 2 2" xfId="33016"/>
    <cellStyle name="Output 7 3 2 5 3" xfId="18347"/>
    <cellStyle name="Output 7 3 2 5 3 2" xfId="28027"/>
    <cellStyle name="Output 7 3 2 5 4" xfId="21321"/>
    <cellStyle name="Output 7 3 2 5 4 2" xfId="31001"/>
    <cellStyle name="Output 7 3 2 5 5" xfId="27460"/>
    <cellStyle name="Output 7 3 2 6" xfId="21831"/>
    <cellStyle name="Output 7 3 2 6 2" xfId="31511"/>
    <cellStyle name="Output 7 3 2 7" xfId="19192"/>
    <cellStyle name="Output 7 3 2 7 2" xfId="28872"/>
    <cellStyle name="Output 7 3 2 8" xfId="21509"/>
    <cellStyle name="Output 7 3 2 8 2" xfId="31189"/>
    <cellStyle name="Output 7 3 2 9" xfId="25880"/>
    <cellStyle name="Output 7 3 3" xfId="16148"/>
    <cellStyle name="Output 7 3 3 2" xfId="17489"/>
    <cellStyle name="Output 7 3 3 2 2" xfId="23049"/>
    <cellStyle name="Output 7 3 3 2 2 2" xfId="32729"/>
    <cellStyle name="Output 7 3 3 2 3" xfId="24423"/>
    <cellStyle name="Output 7 3 3 2 3 2" xfId="34103"/>
    <cellStyle name="Output 7 3 3 2 4" xfId="19960"/>
    <cellStyle name="Output 7 3 3 2 4 2" xfId="29640"/>
    <cellStyle name="Output 7 3 3 2 5" xfId="26971"/>
    <cellStyle name="Output 7 3 3 2 6" xfId="25729"/>
    <cellStyle name="Output 7 3 3 3" xfId="18170"/>
    <cellStyle name="Output 7 3 3 3 2" xfId="23730"/>
    <cellStyle name="Output 7 3 3 3 2 2" xfId="33410"/>
    <cellStyle name="Output 7 3 3 3 3" xfId="24393"/>
    <cellStyle name="Output 7 3 3 3 3 2" xfId="34073"/>
    <cellStyle name="Output 7 3 3 3 4" xfId="24704"/>
    <cellStyle name="Output 7 3 3 3 4 2" xfId="34384"/>
    <cellStyle name="Output 7 3 3 3 5" xfId="27854"/>
    <cellStyle name="Output 7 3 3 4" xfId="22225"/>
    <cellStyle name="Output 7 3 3 4 2" xfId="31905"/>
    <cellStyle name="Output 7 3 3 5" xfId="21391"/>
    <cellStyle name="Output 7 3 3 5 2" xfId="31071"/>
    <cellStyle name="Output 7 3 3 6" xfId="18979"/>
    <cellStyle name="Output 7 3 3 6 2" xfId="28659"/>
    <cellStyle name="Output 7 3 3 7" xfId="25706"/>
    <cellStyle name="Output 7 3 4" xfId="16485"/>
    <cellStyle name="Output 7 3 4 2" xfId="16891"/>
    <cellStyle name="Output 7 3 4 2 2" xfId="22444"/>
    <cellStyle name="Output 7 3 4 2 2 2" xfId="32124"/>
    <cellStyle name="Output 7 3 4 2 3" xfId="18787"/>
    <cellStyle name="Output 7 3 4 2 3 2" xfId="28467"/>
    <cellStyle name="Output 7 3 4 2 4" xfId="19897"/>
    <cellStyle name="Output 7 3 4 2 4 2" xfId="29577"/>
    <cellStyle name="Output 7 3 4 2 5" xfId="26426"/>
    <cellStyle name="Output 7 3 4 2 6" xfId="25328"/>
    <cellStyle name="Output 7 3 4 3" xfId="17934"/>
    <cellStyle name="Output 7 3 4 3 2" xfId="23494"/>
    <cellStyle name="Output 7 3 4 3 2 2" xfId="33174"/>
    <cellStyle name="Output 7 3 4 3 3" xfId="21454"/>
    <cellStyle name="Output 7 3 4 3 3 2" xfId="31134"/>
    <cellStyle name="Output 7 3 4 3 4" xfId="24728"/>
    <cellStyle name="Output 7 3 4 3 4 2" xfId="34408"/>
    <cellStyle name="Output 7 3 4 3 5" xfId="27618"/>
    <cellStyle name="Output 7 3 4 4" xfId="21989"/>
    <cellStyle name="Output 7 3 4 4 2" xfId="31669"/>
    <cellStyle name="Output 7 3 4 5" xfId="20606"/>
    <cellStyle name="Output 7 3 4 5 2" xfId="30286"/>
    <cellStyle name="Output 7 3 4 6" xfId="20130"/>
    <cellStyle name="Output 7 3 4 6 2" xfId="29810"/>
    <cellStyle name="Output 7 3 4 7" xfId="26013"/>
    <cellStyle name="Output 7 3 5" xfId="17216"/>
    <cellStyle name="Output 7 3 5 2" xfId="22769"/>
    <cellStyle name="Output 7 3 5 2 2" xfId="32449"/>
    <cellStyle name="Output 7 3 5 3" xfId="20171"/>
    <cellStyle name="Output 7 3 5 3 2" xfId="29851"/>
    <cellStyle name="Output 7 3 5 4" xfId="20771"/>
    <cellStyle name="Output 7 3 5 4 2" xfId="30451"/>
    <cellStyle name="Output 7 3 5 5" xfId="26730"/>
    <cellStyle name="Output 7 3 5 6" xfId="26325"/>
    <cellStyle name="Output 7 3 6" xfId="17664"/>
    <cellStyle name="Output 7 3 6 2" xfId="23224"/>
    <cellStyle name="Output 7 3 6 2 2" xfId="32904"/>
    <cellStyle name="Output 7 3 6 3" xfId="24477"/>
    <cellStyle name="Output 7 3 6 3 2" xfId="34157"/>
    <cellStyle name="Output 7 3 6 4" xfId="20517"/>
    <cellStyle name="Output 7 3 6 4 2" xfId="30197"/>
    <cellStyle name="Output 7 3 6 5" xfId="27348"/>
    <cellStyle name="Output 7 3 7" xfId="21715"/>
    <cellStyle name="Output 7 3 7 2" xfId="31395"/>
    <cellStyle name="Output 7 3 8" xfId="20733"/>
    <cellStyle name="Output 7 3 8 2" xfId="30413"/>
    <cellStyle name="Output 7 3 9" xfId="20846"/>
    <cellStyle name="Output 7 3 9 2" xfId="30526"/>
    <cellStyle name="Output 7 4" xfId="16183"/>
    <cellStyle name="Output 7 4 2" xfId="16689"/>
    <cellStyle name="Output 7 4 2 2" xfId="17524"/>
    <cellStyle name="Output 7 4 2 2 2" xfId="23084"/>
    <cellStyle name="Output 7 4 2 2 2 2" xfId="32764"/>
    <cellStyle name="Output 7 4 2 2 3" xfId="19162"/>
    <cellStyle name="Output 7 4 2 2 3 2" xfId="28842"/>
    <cellStyle name="Output 7 4 2 2 4" xfId="18847"/>
    <cellStyle name="Output 7 4 2 2 4 2" xfId="28527"/>
    <cellStyle name="Output 7 4 2 2 5" xfId="27006"/>
    <cellStyle name="Output 7 4 2 2 6" xfId="25043"/>
    <cellStyle name="Output 7 4 2 3" xfId="18205"/>
    <cellStyle name="Output 7 4 2 3 2" xfId="23765"/>
    <cellStyle name="Output 7 4 2 3 2 2" xfId="33445"/>
    <cellStyle name="Output 7 4 2 3 3" xfId="24228"/>
    <cellStyle name="Output 7 4 2 3 3 2" xfId="33908"/>
    <cellStyle name="Output 7 4 2 3 4" xfId="24970"/>
    <cellStyle name="Output 7 4 2 3 4 2" xfId="34650"/>
    <cellStyle name="Output 7 4 2 3 5" xfId="27889"/>
    <cellStyle name="Output 7 4 2 4" xfId="22260"/>
    <cellStyle name="Output 7 4 2 4 2" xfId="31940"/>
    <cellStyle name="Output 7 4 2 5" xfId="21442"/>
    <cellStyle name="Output 7 4 2 5 2" xfId="31122"/>
    <cellStyle name="Output 7 4 2 6" xfId="24845"/>
    <cellStyle name="Output 7 4 2 6 2" xfId="34525"/>
    <cellStyle name="Output 7 4 2 7" xfId="26249"/>
    <cellStyle name="Output 7 4 3" xfId="16520"/>
    <cellStyle name="Output 7 4 3 2" xfId="16938"/>
    <cellStyle name="Output 7 4 3 2 2" xfId="22491"/>
    <cellStyle name="Output 7 4 3 2 2 2" xfId="32171"/>
    <cellStyle name="Output 7 4 3 2 3" xfId="20125"/>
    <cellStyle name="Output 7 4 3 2 3 2" xfId="29805"/>
    <cellStyle name="Output 7 4 3 2 4" xfId="19914"/>
    <cellStyle name="Output 7 4 3 2 4 2" xfId="29594"/>
    <cellStyle name="Output 7 4 3 2 5" xfId="26473"/>
    <cellStyle name="Output 7 4 3 2 6" xfId="25350"/>
    <cellStyle name="Output 7 4 3 3" xfId="17969"/>
    <cellStyle name="Output 7 4 3 3 2" xfId="23529"/>
    <cellStyle name="Output 7 4 3 3 2 2" xfId="33209"/>
    <cellStyle name="Output 7 4 3 3 3" xfId="19309"/>
    <cellStyle name="Output 7 4 3 3 3 2" xfId="28989"/>
    <cellStyle name="Output 7 4 3 3 4" xfId="21542"/>
    <cellStyle name="Output 7 4 3 3 4 2" xfId="31222"/>
    <cellStyle name="Output 7 4 3 3 5" xfId="27653"/>
    <cellStyle name="Output 7 4 3 4" xfId="22024"/>
    <cellStyle name="Output 7 4 3 4 2" xfId="31704"/>
    <cellStyle name="Output 7 4 3 5" xfId="19364"/>
    <cellStyle name="Output 7 4 3 5 2" xfId="29044"/>
    <cellStyle name="Output 7 4 3 6" xfId="21082"/>
    <cellStyle name="Output 7 4 3 6 2" xfId="30762"/>
    <cellStyle name="Output 7 4 3 7" xfId="26138"/>
    <cellStyle name="Output 7 4 4" xfId="17108"/>
    <cellStyle name="Output 7 4 4 2" xfId="22661"/>
    <cellStyle name="Output 7 4 4 2 2" xfId="32341"/>
    <cellStyle name="Output 7 4 4 3" xfId="18392"/>
    <cellStyle name="Output 7 4 4 3 2" xfId="28072"/>
    <cellStyle name="Output 7 4 4 4" xfId="19018"/>
    <cellStyle name="Output 7 4 4 4 2" xfId="28698"/>
    <cellStyle name="Output 7 4 4 5" xfId="26634"/>
    <cellStyle name="Output 7 4 4 6" xfId="26222"/>
    <cellStyle name="Output 7 4 5" xfId="17699"/>
    <cellStyle name="Output 7 4 5 2" xfId="23259"/>
    <cellStyle name="Output 7 4 5 2 2" xfId="32939"/>
    <cellStyle name="Output 7 4 5 3" xfId="24217"/>
    <cellStyle name="Output 7 4 5 3 2" xfId="33897"/>
    <cellStyle name="Output 7 4 5 4" xfId="19860"/>
    <cellStyle name="Output 7 4 5 4 2" xfId="29540"/>
    <cellStyle name="Output 7 4 5 5" xfId="27383"/>
    <cellStyle name="Output 7 4 6" xfId="21750"/>
    <cellStyle name="Output 7 4 6 2" xfId="31430"/>
    <cellStyle name="Output 7 4 7" xfId="19037"/>
    <cellStyle name="Output 7 4 7 2" xfId="28717"/>
    <cellStyle name="Output 7 4 8" xfId="19483"/>
    <cellStyle name="Output 7 4 8 2" xfId="29163"/>
    <cellStyle name="Output 7 4 9" xfId="26006"/>
    <cellStyle name="Output 7 5" xfId="16383"/>
    <cellStyle name="Output 7 5 2" xfId="17019"/>
    <cellStyle name="Output 7 5 2 2" xfId="22572"/>
    <cellStyle name="Output 7 5 2 2 2" xfId="32252"/>
    <cellStyle name="Output 7 5 2 3" xfId="20324"/>
    <cellStyle name="Output 7 5 2 3 2" xfId="30004"/>
    <cellStyle name="Output 7 5 2 4" xfId="20756"/>
    <cellStyle name="Output 7 5 2 4 2" xfId="30436"/>
    <cellStyle name="Output 7 5 2 5" xfId="26554"/>
    <cellStyle name="Output 7 5 2 6" xfId="25959"/>
    <cellStyle name="Output 7 5 3" xfId="17832"/>
    <cellStyle name="Output 7 5 3 2" xfId="23392"/>
    <cellStyle name="Output 7 5 3 2 2" xfId="33072"/>
    <cellStyle name="Output 7 5 3 3" xfId="20391"/>
    <cellStyle name="Output 7 5 3 3 2" xfId="30071"/>
    <cellStyle name="Output 7 5 3 4" xfId="24805"/>
    <cellStyle name="Output 7 5 3 4 2" xfId="34485"/>
    <cellStyle name="Output 7 5 3 5" xfId="27516"/>
    <cellStyle name="Output 7 5 4" xfId="21887"/>
    <cellStyle name="Output 7 5 4 2" xfId="31567"/>
    <cellStyle name="Output 7 5 5" xfId="19641"/>
    <cellStyle name="Output 7 5 5 2" xfId="29321"/>
    <cellStyle name="Output 7 5 6" xfId="20576"/>
    <cellStyle name="Output 7 5 6 2" xfId="30256"/>
    <cellStyle name="Output 7 5 7" xfId="25828"/>
    <cellStyle name="Output 7 6" xfId="24318"/>
    <cellStyle name="Output 7 6 2" xfId="33998"/>
    <cellStyle name="Percent 10" xfId="4305"/>
    <cellStyle name="Percent 10 2" xfId="10102"/>
    <cellStyle name="Percent 11" xfId="4312"/>
    <cellStyle name="Percent 11 2" xfId="12032"/>
    <cellStyle name="Percent 12" xfId="6242"/>
    <cellStyle name="Percent 12 2" xfId="13962"/>
    <cellStyle name="Percent 13" xfId="8172"/>
    <cellStyle name="Percent 14" xfId="16024"/>
    <cellStyle name="Percent 15" xfId="34737"/>
    <cellStyle name="Percent 2" xfId="139"/>
    <cellStyle name="Percent 2 2" xfId="171"/>
    <cellStyle name="Percent 2 3" xfId="15932"/>
    <cellStyle name="Percent 2 3 2" xfId="16312"/>
    <cellStyle name="Percent 2 3 3" xfId="16343"/>
    <cellStyle name="Percent 2 3 3 2" xfId="16338"/>
    <cellStyle name="Percent 2 3 4" xfId="16795"/>
    <cellStyle name="Percent 2 3 4 2" xfId="16815"/>
    <cellStyle name="Percent 2 4" xfId="34738"/>
    <cellStyle name="Percent 3" xfId="172"/>
    <cellStyle name="Percent 3 2" xfId="238"/>
    <cellStyle name="Percent 3 3" xfId="34741"/>
    <cellStyle name="Percent 4" xfId="173"/>
    <cellStyle name="Percent 5" xfId="219"/>
    <cellStyle name="Percent 6" xfId="304"/>
    <cellStyle name="Percent 7" xfId="798"/>
    <cellStyle name="Percent 8" xfId="849"/>
    <cellStyle name="Percent 9" xfId="138"/>
    <cellStyle name="Title" xfId="1" builtinId="15" customBuiltin="1"/>
    <cellStyle name="Title 2" xfId="141"/>
    <cellStyle name="Title 3" xfId="220"/>
    <cellStyle name="Title 4" xfId="305"/>
    <cellStyle name="Title 5" xfId="799"/>
    <cellStyle name="Title 6" xfId="1314"/>
    <cellStyle name="Title 7" xfId="140"/>
    <cellStyle name="Total" xfId="17" builtinId="25" customBuiltin="1"/>
    <cellStyle name="Total 2" xfId="143"/>
    <cellStyle name="Total 2 2" xfId="15947"/>
    <cellStyle name="Total 2 2 10" xfId="19203"/>
    <cellStyle name="Total 2 2 10 2" xfId="28883"/>
    <cellStyle name="Total 2 2 11" xfId="24610"/>
    <cellStyle name="Total 2 2 11 2" xfId="34290"/>
    <cellStyle name="Total 2 2 12" xfId="25883"/>
    <cellStyle name="Total 2 2 2" xfId="16039"/>
    <cellStyle name="Total 2 2 2 10" xfId="26215"/>
    <cellStyle name="Total 2 2 2 2" xfId="16293"/>
    <cellStyle name="Total 2 2 2 2 2" xfId="16764"/>
    <cellStyle name="Total 2 2 2 2 2 2" xfId="17634"/>
    <cellStyle name="Total 2 2 2 2 2 2 2" xfId="23194"/>
    <cellStyle name="Total 2 2 2 2 2 2 2 2" xfId="32874"/>
    <cellStyle name="Total 2 2 2 2 2 2 3" xfId="18610"/>
    <cellStyle name="Total 2 2 2 2 2 2 3 2" xfId="28290"/>
    <cellStyle name="Total 2 2 2 2 2 2 4" xfId="19724"/>
    <cellStyle name="Total 2 2 2 2 2 2 4 2" xfId="29404"/>
    <cellStyle name="Total 2 2 2 2 2 2 5" xfId="27116"/>
    <cellStyle name="Total 2 2 2 2 2 2 6" xfId="27318"/>
    <cellStyle name="Total 2 2 2 2 2 3" xfId="18315"/>
    <cellStyle name="Total 2 2 2 2 2 3 2" xfId="23875"/>
    <cellStyle name="Total 2 2 2 2 2 3 2 2" xfId="33555"/>
    <cellStyle name="Total 2 2 2 2 2 3 3" xfId="24575"/>
    <cellStyle name="Total 2 2 2 2 2 3 3 2" xfId="34255"/>
    <cellStyle name="Total 2 2 2 2 2 3 4" xfId="24274"/>
    <cellStyle name="Total 2 2 2 2 2 3 4 2" xfId="33954"/>
    <cellStyle name="Total 2 2 2 2 2 3 5" xfId="27999"/>
    <cellStyle name="Total 2 2 2 2 2 4" xfId="22370"/>
    <cellStyle name="Total 2 2 2 2 2 4 2" xfId="32050"/>
    <cellStyle name="Total 2 2 2 2 2 5" xfId="21217"/>
    <cellStyle name="Total 2 2 2 2 2 5 2" xfId="30897"/>
    <cellStyle name="Total 2 2 2 2 2 6" xfId="24979"/>
    <cellStyle name="Total 2 2 2 2 2 6 2" xfId="34659"/>
    <cellStyle name="Total 2 2 2 2 2 7" xfId="26275"/>
    <cellStyle name="Total 2 2 2 2 3" xfId="16630"/>
    <cellStyle name="Total 2 2 2 2 3 2" xfId="17398"/>
    <cellStyle name="Total 2 2 2 2 3 2 2" xfId="22958"/>
    <cellStyle name="Total 2 2 2 2 3 2 2 2" xfId="32638"/>
    <cellStyle name="Total 2 2 2 2 3 2 3" xfId="20043"/>
    <cellStyle name="Total 2 2 2 2 3 2 3 2" xfId="29723"/>
    <cellStyle name="Total 2 2 2 2 3 2 4" xfId="20950"/>
    <cellStyle name="Total 2 2 2 2 3 2 4 2" xfId="30630"/>
    <cellStyle name="Total 2 2 2 2 3 2 5" xfId="26880"/>
    <cellStyle name="Total 2 2 2 2 3 2 6" xfId="25234"/>
    <cellStyle name="Total 2 2 2 2 3 3" xfId="18079"/>
    <cellStyle name="Total 2 2 2 2 3 3 2" xfId="23639"/>
    <cellStyle name="Total 2 2 2 2 3 3 2 2" xfId="33319"/>
    <cellStyle name="Total 2 2 2 2 3 3 3" xfId="21558"/>
    <cellStyle name="Total 2 2 2 2 3 3 3 2" xfId="31238"/>
    <cellStyle name="Total 2 2 2 2 3 3 4" xfId="18333"/>
    <cellStyle name="Total 2 2 2 2 3 3 4 2" xfId="28016"/>
    <cellStyle name="Total 2 2 2 2 3 3 5" xfId="27763"/>
    <cellStyle name="Total 2 2 2 2 3 4" xfId="22134"/>
    <cellStyle name="Total 2 2 2 2 3 4 2" xfId="31814"/>
    <cellStyle name="Total 2 2 2 2 3 5" xfId="21616"/>
    <cellStyle name="Total 2 2 2 2 3 5 2" xfId="31296"/>
    <cellStyle name="Total 2 2 2 2 3 6" xfId="20932"/>
    <cellStyle name="Total 2 2 2 2 3 6 2" xfId="30612"/>
    <cellStyle name="Total 2 2 2 2 3 7" xfId="25862"/>
    <cellStyle name="Total 2 2 2 2 4" xfId="16922"/>
    <cellStyle name="Total 2 2 2 2 4 2" xfId="22475"/>
    <cellStyle name="Total 2 2 2 2 4 2 2" xfId="32155"/>
    <cellStyle name="Total 2 2 2 2 4 3" xfId="18839"/>
    <cellStyle name="Total 2 2 2 2 4 3 2" xfId="28519"/>
    <cellStyle name="Total 2 2 2 2 4 4" xfId="21355"/>
    <cellStyle name="Total 2 2 2 2 4 4 2" xfId="31035"/>
    <cellStyle name="Total 2 2 2 2 4 5" xfId="26457"/>
    <cellStyle name="Total 2 2 2 2 4 6" xfId="25445"/>
    <cellStyle name="Total 2 2 2 2 5" xfId="17809"/>
    <cellStyle name="Total 2 2 2 2 5 2" xfId="23369"/>
    <cellStyle name="Total 2 2 2 2 5 2 2" xfId="33049"/>
    <cellStyle name="Total 2 2 2 2 5 3" xfId="24117"/>
    <cellStyle name="Total 2 2 2 2 5 3 2" xfId="33797"/>
    <cellStyle name="Total 2 2 2 2 5 4" xfId="19173"/>
    <cellStyle name="Total 2 2 2 2 5 4 2" xfId="28853"/>
    <cellStyle name="Total 2 2 2 2 5 5" xfId="27493"/>
    <cellStyle name="Total 2 2 2 2 6" xfId="21864"/>
    <cellStyle name="Total 2 2 2 2 6 2" xfId="31544"/>
    <cellStyle name="Total 2 2 2 2 7" xfId="18589"/>
    <cellStyle name="Total 2 2 2 2 7 2" xfId="28269"/>
    <cellStyle name="Total 2 2 2 2 8" xfId="21345"/>
    <cellStyle name="Total 2 2 2 2 8 2" xfId="31025"/>
    <cellStyle name="Total 2 2 2 2 9" xfId="25621"/>
    <cellStyle name="Total 2 2 2 3" xfId="16228"/>
    <cellStyle name="Total 2 2 2 3 2" xfId="17569"/>
    <cellStyle name="Total 2 2 2 3 2 2" xfId="23129"/>
    <cellStyle name="Total 2 2 2 3 2 2 2" xfId="32809"/>
    <cellStyle name="Total 2 2 2 3 2 3" xfId="24306"/>
    <cellStyle name="Total 2 2 2 3 2 3 2" xfId="33986"/>
    <cellStyle name="Total 2 2 2 3 2 4" xfId="18708"/>
    <cellStyle name="Total 2 2 2 3 2 4 2" xfId="28388"/>
    <cellStyle name="Total 2 2 2 3 2 5" xfId="27051"/>
    <cellStyle name="Total 2 2 2 3 2 6" xfId="27253"/>
    <cellStyle name="Total 2 2 2 3 3" xfId="18250"/>
    <cellStyle name="Total 2 2 2 3 3 2" xfId="23810"/>
    <cellStyle name="Total 2 2 2 3 3 2 2" xfId="33490"/>
    <cellStyle name="Total 2 2 2 3 3 3" xfId="24548"/>
    <cellStyle name="Total 2 2 2 3 3 3 2" xfId="34228"/>
    <cellStyle name="Total 2 2 2 3 3 4" xfId="25028"/>
    <cellStyle name="Total 2 2 2 3 3 4 2" xfId="34708"/>
    <cellStyle name="Total 2 2 2 3 3 5" xfId="27934"/>
    <cellStyle name="Total 2 2 2 3 4" xfId="22305"/>
    <cellStyle name="Total 2 2 2 3 4 2" xfId="31985"/>
    <cellStyle name="Total 2 2 2 3 5" xfId="20898"/>
    <cellStyle name="Total 2 2 2 3 5 2" xfId="30578"/>
    <cellStyle name="Total 2 2 2 3 6" xfId="21123"/>
    <cellStyle name="Total 2 2 2 3 6 2" xfId="30803"/>
    <cellStyle name="Total 2 2 2 3 7" xfId="25400"/>
    <cellStyle name="Total 2 2 2 4" xfId="16565"/>
    <cellStyle name="Total 2 2 2 4 2" xfId="17333"/>
    <cellStyle name="Total 2 2 2 4 2 2" xfId="22893"/>
    <cellStyle name="Total 2 2 2 4 2 2 2" xfId="32573"/>
    <cellStyle name="Total 2 2 2 4 2 3" xfId="20720"/>
    <cellStyle name="Total 2 2 2 4 2 3 2" xfId="30400"/>
    <cellStyle name="Total 2 2 2 4 2 4" xfId="19561"/>
    <cellStyle name="Total 2 2 2 4 2 4 2" xfId="29241"/>
    <cellStyle name="Total 2 2 2 4 2 5" xfId="26815"/>
    <cellStyle name="Total 2 2 2 4 2 6" xfId="25112"/>
    <cellStyle name="Total 2 2 2 4 3" xfId="18014"/>
    <cellStyle name="Total 2 2 2 4 3 2" xfId="23574"/>
    <cellStyle name="Total 2 2 2 4 3 2 2" xfId="33254"/>
    <cellStyle name="Total 2 2 2 4 3 3" xfId="21075"/>
    <cellStyle name="Total 2 2 2 4 3 3 2" xfId="30755"/>
    <cellStyle name="Total 2 2 2 4 3 4" xfId="18527"/>
    <cellStyle name="Total 2 2 2 4 3 4 2" xfId="28207"/>
    <cellStyle name="Total 2 2 2 4 3 5" xfId="27698"/>
    <cellStyle name="Total 2 2 2 4 4" xfId="22069"/>
    <cellStyle name="Total 2 2 2 4 4 2" xfId="31749"/>
    <cellStyle name="Total 2 2 2 4 5" xfId="20126"/>
    <cellStyle name="Total 2 2 2 4 5 2" xfId="29806"/>
    <cellStyle name="Total 2 2 2 4 6" xfId="24938"/>
    <cellStyle name="Total 2 2 2 4 6 2" xfId="34618"/>
    <cellStyle name="Total 2 2 2 4 7" xfId="25988"/>
    <cellStyle name="Total 2 2 2 5" xfId="17045"/>
    <cellStyle name="Total 2 2 2 5 2" xfId="22598"/>
    <cellStyle name="Total 2 2 2 5 2 2" xfId="32278"/>
    <cellStyle name="Total 2 2 2 5 3" xfId="18903"/>
    <cellStyle name="Total 2 2 2 5 3 2" xfId="28583"/>
    <cellStyle name="Total 2 2 2 5 4" xfId="20772"/>
    <cellStyle name="Total 2 2 2 5 4 2" xfId="30452"/>
    <cellStyle name="Total 2 2 2 5 5" xfId="26580"/>
    <cellStyle name="Total 2 2 2 5 6" xfId="25779"/>
    <cellStyle name="Total 2 2 2 6" xfId="17744"/>
    <cellStyle name="Total 2 2 2 6 2" xfId="23304"/>
    <cellStyle name="Total 2 2 2 6 2 2" xfId="32984"/>
    <cellStyle name="Total 2 2 2 6 3" xfId="24008"/>
    <cellStyle name="Total 2 2 2 6 3 2" xfId="33688"/>
    <cellStyle name="Total 2 2 2 6 4" xfId="24551"/>
    <cellStyle name="Total 2 2 2 6 4 2" xfId="34231"/>
    <cellStyle name="Total 2 2 2 6 5" xfId="27428"/>
    <cellStyle name="Total 2 2 2 7" xfId="21797"/>
    <cellStyle name="Total 2 2 2 7 2" xfId="31477"/>
    <cellStyle name="Total 2 2 2 8" xfId="24468"/>
    <cellStyle name="Total 2 2 2 8 2" xfId="34148"/>
    <cellStyle name="Total 2 2 2 9" xfId="24788"/>
    <cellStyle name="Total 2 2 2 9 2" xfId="34468"/>
    <cellStyle name="Total 2 2 3" xfId="16222"/>
    <cellStyle name="Total 2 2 3 2" xfId="16721"/>
    <cellStyle name="Total 2 2 3 2 2" xfId="17563"/>
    <cellStyle name="Total 2 2 3 2 2 2" xfId="23123"/>
    <cellStyle name="Total 2 2 3 2 2 2 2" xfId="32803"/>
    <cellStyle name="Total 2 2 3 2 2 3" xfId="19212"/>
    <cellStyle name="Total 2 2 3 2 2 3 2" xfId="28892"/>
    <cellStyle name="Total 2 2 3 2 2 4" xfId="20794"/>
    <cellStyle name="Total 2 2 3 2 2 4 2" xfId="30474"/>
    <cellStyle name="Total 2 2 3 2 2 5" xfId="27045"/>
    <cellStyle name="Total 2 2 3 2 2 6" xfId="27247"/>
    <cellStyle name="Total 2 2 3 2 3" xfId="18244"/>
    <cellStyle name="Total 2 2 3 2 3 2" xfId="23804"/>
    <cellStyle name="Total 2 2 3 2 3 2 2" xfId="33484"/>
    <cellStyle name="Total 2 2 3 2 3 3" xfId="21038"/>
    <cellStyle name="Total 2 2 3 2 3 3 2" xfId="30718"/>
    <cellStyle name="Total 2 2 3 2 3 4" xfId="24726"/>
    <cellStyle name="Total 2 2 3 2 3 4 2" xfId="34406"/>
    <cellStyle name="Total 2 2 3 2 3 5" xfId="27928"/>
    <cellStyle name="Total 2 2 3 2 4" xfId="22299"/>
    <cellStyle name="Total 2 2 3 2 4 2" xfId="31979"/>
    <cellStyle name="Total 2 2 3 2 5" xfId="21574"/>
    <cellStyle name="Total 2 2 3 2 5 2" xfId="31254"/>
    <cellStyle name="Total 2 2 3 2 6" xfId="19921"/>
    <cellStyle name="Total 2 2 3 2 6 2" xfId="29601"/>
    <cellStyle name="Total 2 2 3 2 7" xfId="25941"/>
    <cellStyle name="Total 2 2 3 3" xfId="16559"/>
    <cellStyle name="Total 2 2 3 3 2" xfId="17327"/>
    <cellStyle name="Total 2 2 3 3 2 2" xfId="22887"/>
    <cellStyle name="Total 2 2 3 3 2 2 2" xfId="32567"/>
    <cellStyle name="Total 2 2 3 3 2 3" xfId="19170"/>
    <cellStyle name="Total 2 2 3 3 2 3 2" xfId="28850"/>
    <cellStyle name="Total 2 2 3 3 2 4" xfId="25007"/>
    <cellStyle name="Total 2 2 3 3 2 4 2" xfId="34687"/>
    <cellStyle name="Total 2 2 3 3 2 5" xfId="26809"/>
    <cellStyle name="Total 2 2 3 3 2 6" xfId="25258"/>
    <cellStyle name="Total 2 2 3 3 3" xfId="18008"/>
    <cellStyle name="Total 2 2 3 3 3 2" xfId="23568"/>
    <cellStyle name="Total 2 2 3 3 3 2 2" xfId="33248"/>
    <cellStyle name="Total 2 2 3 3 3 3" xfId="20189"/>
    <cellStyle name="Total 2 2 3 3 3 3 2" xfId="29869"/>
    <cellStyle name="Total 2 2 3 3 3 4" xfId="24905"/>
    <cellStyle name="Total 2 2 3 3 3 4 2" xfId="34585"/>
    <cellStyle name="Total 2 2 3 3 3 5" xfId="27692"/>
    <cellStyle name="Total 2 2 3 3 4" xfId="22063"/>
    <cellStyle name="Total 2 2 3 3 4 2" xfId="31743"/>
    <cellStyle name="Total 2 2 3 3 5" xfId="19543"/>
    <cellStyle name="Total 2 2 3 3 5 2" xfId="29223"/>
    <cellStyle name="Total 2 2 3 3 6" xfId="20164"/>
    <cellStyle name="Total 2 2 3 3 6 2" xfId="29844"/>
    <cellStyle name="Total 2 2 3 3 7" xfId="26185"/>
    <cellStyle name="Total 2 2 3 4" xfId="16962"/>
    <cellStyle name="Total 2 2 3 4 2" xfId="22515"/>
    <cellStyle name="Total 2 2 3 4 2 2" xfId="32195"/>
    <cellStyle name="Total 2 2 3 4 3" xfId="19186"/>
    <cellStyle name="Total 2 2 3 4 3 2" xfId="28866"/>
    <cellStyle name="Total 2 2 3 4 4" xfId="20526"/>
    <cellStyle name="Total 2 2 3 4 4 2" xfId="30206"/>
    <cellStyle name="Total 2 2 3 4 5" xfId="26497"/>
    <cellStyle name="Total 2 2 3 4 6" xfId="25408"/>
    <cellStyle name="Total 2 2 3 5" xfId="17738"/>
    <cellStyle name="Total 2 2 3 5 2" xfId="23298"/>
    <cellStyle name="Total 2 2 3 5 2 2" xfId="32978"/>
    <cellStyle name="Total 2 2 3 5 3" xfId="20722"/>
    <cellStyle name="Total 2 2 3 5 3 2" xfId="30402"/>
    <cellStyle name="Total 2 2 3 5 4" xfId="20079"/>
    <cellStyle name="Total 2 2 3 5 4 2" xfId="29759"/>
    <cellStyle name="Total 2 2 3 5 5" xfId="27422"/>
    <cellStyle name="Total 2 2 3 6" xfId="21789"/>
    <cellStyle name="Total 2 2 3 6 2" xfId="31469"/>
    <cellStyle name="Total 2 2 3 7" xfId="24148"/>
    <cellStyle name="Total 2 2 3 7 2" xfId="33828"/>
    <cellStyle name="Total 2 2 3 8" xfId="24636"/>
    <cellStyle name="Total 2 2 3 8 2" xfId="34316"/>
    <cellStyle name="Total 2 2 3 9" xfId="26183"/>
    <cellStyle name="Total 2 2 4" xfId="16123"/>
    <cellStyle name="Total 2 2 4 2" xfId="16669"/>
    <cellStyle name="Total 2 2 4 2 2" xfId="17471"/>
    <cellStyle name="Total 2 2 4 2 2 2" xfId="23031"/>
    <cellStyle name="Total 2 2 4 2 2 2 2" xfId="32711"/>
    <cellStyle name="Total 2 2 4 2 2 3" xfId="20645"/>
    <cellStyle name="Total 2 2 4 2 2 3 2" xfId="30325"/>
    <cellStyle name="Total 2 2 4 2 2 4" xfId="19043"/>
    <cellStyle name="Total 2 2 4 2 2 4 2" xfId="28723"/>
    <cellStyle name="Total 2 2 4 2 2 5" xfId="26953"/>
    <cellStyle name="Total 2 2 4 2 2 6" xfId="25736"/>
    <cellStyle name="Total 2 2 4 2 3" xfId="18152"/>
    <cellStyle name="Total 2 2 4 2 3 2" xfId="23712"/>
    <cellStyle name="Total 2 2 4 2 3 2 2" xfId="33392"/>
    <cellStyle name="Total 2 2 4 2 3 3" xfId="24028"/>
    <cellStyle name="Total 2 2 4 2 3 3 2" xfId="33708"/>
    <cellStyle name="Total 2 2 4 2 3 4" xfId="24653"/>
    <cellStyle name="Total 2 2 4 2 3 4 2" xfId="34333"/>
    <cellStyle name="Total 2 2 4 2 3 5" xfId="27836"/>
    <cellStyle name="Total 2 2 4 2 4" xfId="22207"/>
    <cellStyle name="Total 2 2 4 2 4 2" xfId="31887"/>
    <cellStyle name="Total 2 2 4 2 5" xfId="21248"/>
    <cellStyle name="Total 2 2 4 2 5 2" xfId="30928"/>
    <cellStyle name="Total 2 2 4 2 6" xfId="20368"/>
    <cellStyle name="Total 2 2 4 2 6 2" xfId="30048"/>
    <cellStyle name="Total 2 2 4 2 7" xfId="26076"/>
    <cellStyle name="Total 2 2 4 3" xfId="16467"/>
    <cellStyle name="Total 2 2 4 3 2" xfId="16895"/>
    <cellStyle name="Total 2 2 4 3 2 2" xfId="22448"/>
    <cellStyle name="Total 2 2 4 3 2 2 2" xfId="32128"/>
    <cellStyle name="Total 2 2 4 3 2 3" xfId="21451"/>
    <cellStyle name="Total 2 2 4 3 2 3 2" xfId="31131"/>
    <cellStyle name="Total 2 2 4 3 2 4" xfId="20925"/>
    <cellStyle name="Total 2 2 4 3 2 4 2" xfId="30605"/>
    <cellStyle name="Total 2 2 4 3 2 5" xfId="26430"/>
    <cellStyle name="Total 2 2 4 3 2 6" xfId="26095"/>
    <cellStyle name="Total 2 2 4 3 3" xfId="17916"/>
    <cellStyle name="Total 2 2 4 3 3 2" xfId="23476"/>
    <cellStyle name="Total 2 2 4 3 3 2 2" xfId="33156"/>
    <cellStyle name="Total 2 2 4 3 3 3" xfId="19113"/>
    <cellStyle name="Total 2 2 4 3 3 3 2" xfId="28793"/>
    <cellStyle name="Total 2 2 4 3 3 4" xfId="20194"/>
    <cellStyle name="Total 2 2 4 3 3 4 2" xfId="29874"/>
    <cellStyle name="Total 2 2 4 3 3 5" xfId="27600"/>
    <cellStyle name="Total 2 2 4 3 4" xfId="21971"/>
    <cellStyle name="Total 2 2 4 3 4 2" xfId="31651"/>
    <cellStyle name="Total 2 2 4 3 5" xfId="19824"/>
    <cellStyle name="Total 2 2 4 3 5 2" xfId="29504"/>
    <cellStyle name="Total 2 2 4 3 6" xfId="21575"/>
    <cellStyle name="Total 2 2 4 3 6 2" xfId="31255"/>
    <cellStyle name="Total 2 2 4 3 7" xfId="25509"/>
    <cellStyle name="Total 2 2 4 4" xfId="17102"/>
    <cellStyle name="Total 2 2 4 4 2" xfId="22655"/>
    <cellStyle name="Total 2 2 4 4 2 2" xfId="32335"/>
    <cellStyle name="Total 2 2 4 4 3" xfId="20395"/>
    <cellStyle name="Total 2 2 4 4 3 2" xfId="30075"/>
    <cellStyle name="Total 2 2 4 4 4" xfId="19517"/>
    <cellStyle name="Total 2 2 4 4 4 2" xfId="29197"/>
    <cellStyle name="Total 2 2 4 4 5" xfId="26628"/>
    <cellStyle name="Total 2 2 4 4 6" xfId="26121"/>
    <cellStyle name="Total 2 2 4 5" xfId="17203"/>
    <cellStyle name="Total 2 2 4 5 2" xfId="22756"/>
    <cellStyle name="Total 2 2 4 5 2 2" xfId="32436"/>
    <cellStyle name="Total 2 2 4 5 3" xfId="23970"/>
    <cellStyle name="Total 2 2 4 5 3 2" xfId="33650"/>
    <cellStyle name="Total 2 2 4 5 4" xfId="23930"/>
    <cellStyle name="Total 2 2 4 5 4 2" xfId="33610"/>
    <cellStyle name="Total 2 2 4 5 5" xfId="26337"/>
    <cellStyle name="Total 2 2 4 6" xfId="21693"/>
    <cellStyle name="Total 2 2 4 6 2" xfId="31373"/>
    <cellStyle name="Total 2 2 4 7" xfId="24335"/>
    <cellStyle name="Total 2 2 4 7 2" xfId="34015"/>
    <cellStyle name="Total 2 2 4 8" xfId="23966"/>
    <cellStyle name="Total 2 2 4 8 2" xfId="33646"/>
    <cellStyle name="Total 2 2 4 9" xfId="25967"/>
    <cellStyle name="Total 2 2 5" xfId="16076"/>
    <cellStyle name="Total 2 2 5 2" xfId="17424"/>
    <cellStyle name="Total 2 2 5 2 2" xfId="22984"/>
    <cellStyle name="Total 2 2 5 2 2 2" xfId="32664"/>
    <cellStyle name="Total 2 2 5 2 3" xfId="20688"/>
    <cellStyle name="Total 2 2 5 2 3 2" xfId="30368"/>
    <cellStyle name="Total 2 2 5 2 4" xfId="21138"/>
    <cellStyle name="Total 2 2 5 2 4 2" xfId="30818"/>
    <cellStyle name="Total 2 2 5 2 5" xfId="26906"/>
    <cellStyle name="Total 2 2 5 2 6" xfId="25089"/>
    <cellStyle name="Total 2 2 5 3" xfId="18105"/>
    <cellStyle name="Total 2 2 5 3 2" xfId="23665"/>
    <cellStyle name="Total 2 2 5 3 2 2" xfId="33345"/>
    <cellStyle name="Total 2 2 5 3 3" xfId="24411"/>
    <cellStyle name="Total 2 2 5 3 3 2" xfId="34091"/>
    <cellStyle name="Total 2 2 5 3 4" xfId="21438"/>
    <cellStyle name="Total 2 2 5 3 4 2" xfId="31118"/>
    <cellStyle name="Total 2 2 5 3 5" xfId="27789"/>
    <cellStyle name="Total 2 2 5 4" xfId="22160"/>
    <cellStyle name="Total 2 2 5 4 2" xfId="31840"/>
    <cellStyle name="Total 2 2 5 5" xfId="19721"/>
    <cellStyle name="Total 2 2 5 5 2" xfId="29401"/>
    <cellStyle name="Total 2 2 5 6" xfId="18732"/>
    <cellStyle name="Total 2 2 5 6 2" xfId="28412"/>
    <cellStyle name="Total 2 2 5 7" xfId="26052"/>
    <cellStyle name="Total 2 2 6" xfId="16420"/>
    <cellStyle name="Total 2 2 6 2" xfId="16950"/>
    <cellStyle name="Total 2 2 6 2 2" xfId="22503"/>
    <cellStyle name="Total 2 2 6 2 2 2" xfId="32183"/>
    <cellStyle name="Total 2 2 6 2 3" xfId="18359"/>
    <cellStyle name="Total 2 2 6 2 3 2" xfId="28039"/>
    <cellStyle name="Total 2 2 6 2 4" xfId="19383"/>
    <cellStyle name="Total 2 2 6 2 4 2" xfId="29063"/>
    <cellStyle name="Total 2 2 6 2 5" xfId="26485"/>
    <cellStyle name="Total 2 2 6 2 6" xfId="25850"/>
    <cellStyle name="Total 2 2 6 3" xfId="17869"/>
    <cellStyle name="Total 2 2 6 3 2" xfId="23429"/>
    <cellStyle name="Total 2 2 6 3 2 2" xfId="33109"/>
    <cellStyle name="Total 2 2 6 3 3" xfId="20219"/>
    <cellStyle name="Total 2 2 6 3 3 2" xfId="29899"/>
    <cellStyle name="Total 2 2 6 3 4" xfId="24812"/>
    <cellStyle name="Total 2 2 6 3 4 2" xfId="34492"/>
    <cellStyle name="Total 2 2 6 3 5" xfId="27553"/>
    <cellStyle name="Total 2 2 6 4" xfId="21924"/>
    <cellStyle name="Total 2 2 6 4 2" xfId="31604"/>
    <cellStyle name="Total 2 2 6 5" xfId="20776"/>
    <cellStyle name="Total 2 2 6 5 2" xfId="30456"/>
    <cellStyle name="Total 2 2 6 6" xfId="20922"/>
    <cellStyle name="Total 2 2 6 6 2" xfId="30602"/>
    <cellStyle name="Total 2 2 6 7" xfId="25694"/>
    <cellStyle name="Total 2 2 7" xfId="17133"/>
    <cellStyle name="Total 2 2 7 2" xfId="22686"/>
    <cellStyle name="Total 2 2 7 2 2" xfId="32366"/>
    <cellStyle name="Total 2 2 7 3" xfId="20088"/>
    <cellStyle name="Total 2 2 7 3 2" xfId="29768"/>
    <cellStyle name="Total 2 2 7 4" xfId="21319"/>
    <cellStyle name="Total 2 2 7 4 2" xfId="30999"/>
    <cellStyle name="Total 2 2 7 5" xfId="26659"/>
    <cellStyle name="Total 2 2 7 6" xfId="25904"/>
    <cellStyle name="Total 2 2 8" xfId="17212"/>
    <cellStyle name="Total 2 2 8 2" xfId="22765"/>
    <cellStyle name="Total 2 2 8 2 2" xfId="32445"/>
    <cellStyle name="Total 2 2 8 3" xfId="20767"/>
    <cellStyle name="Total 2 2 8 3 2" xfId="30447"/>
    <cellStyle name="Total 2 2 8 4" xfId="24450"/>
    <cellStyle name="Total 2 2 8 4 2" xfId="34130"/>
    <cellStyle name="Total 2 2 8 5" xfId="26316"/>
    <cellStyle name="Total 2 2 9" xfId="21645"/>
    <cellStyle name="Total 2 2 9 2" xfId="31325"/>
    <cellStyle name="Total 2 3" xfId="15991"/>
    <cellStyle name="Total 2 3 10" xfId="25416"/>
    <cellStyle name="Total 2 3 2" xfId="16263"/>
    <cellStyle name="Total 2 3 2 2" xfId="16734"/>
    <cellStyle name="Total 2 3 2 2 2" xfId="17604"/>
    <cellStyle name="Total 2 3 2 2 2 2" xfId="23164"/>
    <cellStyle name="Total 2 3 2 2 2 2 2" xfId="32844"/>
    <cellStyle name="Total 2 3 2 2 2 3" xfId="19800"/>
    <cellStyle name="Total 2 3 2 2 2 3 2" xfId="29480"/>
    <cellStyle name="Total 2 3 2 2 2 4" xfId="19436"/>
    <cellStyle name="Total 2 3 2 2 2 4 2" xfId="29116"/>
    <cellStyle name="Total 2 3 2 2 2 5" xfId="27086"/>
    <cellStyle name="Total 2 3 2 2 2 6" xfId="27288"/>
    <cellStyle name="Total 2 3 2 2 3" xfId="18285"/>
    <cellStyle name="Total 2 3 2 2 3 2" xfId="23845"/>
    <cellStyle name="Total 2 3 2 2 3 2 2" xfId="33525"/>
    <cellStyle name="Total 2 3 2 2 3 3" xfId="24196"/>
    <cellStyle name="Total 2 3 2 2 3 3 2" xfId="33876"/>
    <cellStyle name="Total 2 3 2 2 3 4" xfId="24972"/>
    <cellStyle name="Total 2 3 2 2 3 4 2" xfId="34652"/>
    <cellStyle name="Total 2 3 2 2 3 5" xfId="27969"/>
    <cellStyle name="Total 2 3 2 2 4" xfId="22340"/>
    <cellStyle name="Total 2 3 2 2 4 2" xfId="32020"/>
    <cellStyle name="Total 2 3 2 2 5" xfId="18465"/>
    <cellStyle name="Total 2 3 2 2 5 2" xfId="28145"/>
    <cellStyle name="Total 2 3 2 2 6" xfId="24143"/>
    <cellStyle name="Total 2 3 2 2 6 2" xfId="33823"/>
    <cellStyle name="Total 2 3 2 2 7" xfId="26156"/>
    <cellStyle name="Total 2 3 2 3" xfId="16600"/>
    <cellStyle name="Total 2 3 2 3 2" xfId="17368"/>
    <cellStyle name="Total 2 3 2 3 2 2" xfId="22928"/>
    <cellStyle name="Total 2 3 2 3 2 2 2" xfId="32608"/>
    <cellStyle name="Total 2 3 2 3 2 3" xfId="19112"/>
    <cellStyle name="Total 2 3 2 3 2 3 2" xfId="28792"/>
    <cellStyle name="Total 2 3 2 3 2 4" xfId="21187"/>
    <cellStyle name="Total 2 3 2 3 2 4 2" xfId="30867"/>
    <cellStyle name="Total 2 3 2 3 2 5" xfId="26850"/>
    <cellStyle name="Total 2 3 2 3 2 6" xfId="25102"/>
    <cellStyle name="Total 2 3 2 3 3" xfId="18049"/>
    <cellStyle name="Total 2 3 2 3 3 2" xfId="23609"/>
    <cellStyle name="Total 2 3 2 3 3 2 2" xfId="33289"/>
    <cellStyle name="Total 2 3 2 3 3 3" xfId="24133"/>
    <cellStyle name="Total 2 3 2 3 3 3 2" xfId="33813"/>
    <cellStyle name="Total 2 3 2 3 3 4" xfId="24127"/>
    <cellStyle name="Total 2 3 2 3 3 4 2" xfId="33807"/>
    <cellStyle name="Total 2 3 2 3 3 5" xfId="27733"/>
    <cellStyle name="Total 2 3 2 3 4" xfId="22104"/>
    <cellStyle name="Total 2 3 2 3 4 2" xfId="31784"/>
    <cellStyle name="Total 2 3 2 3 5" xfId="20621"/>
    <cellStyle name="Total 2 3 2 3 5 2" xfId="30301"/>
    <cellStyle name="Total 2 3 2 3 6" xfId="18530"/>
    <cellStyle name="Total 2 3 2 3 6 2" xfId="28210"/>
    <cellStyle name="Total 2 3 2 3 7" xfId="26105"/>
    <cellStyle name="Total 2 3 2 4" xfId="17288"/>
    <cellStyle name="Total 2 3 2 4 2" xfId="22848"/>
    <cellStyle name="Total 2 3 2 4 2 2" xfId="32528"/>
    <cellStyle name="Total 2 3 2 4 3" xfId="21565"/>
    <cellStyle name="Total 2 3 2 4 3 2" xfId="31245"/>
    <cellStyle name="Total 2 3 2 4 4" xfId="20736"/>
    <cellStyle name="Total 2 3 2 4 4 2" xfId="30416"/>
    <cellStyle name="Total 2 3 2 4 5" xfId="26782"/>
    <cellStyle name="Total 2 3 2 4 6" xfId="26375"/>
    <cellStyle name="Total 2 3 2 5" xfId="17779"/>
    <cellStyle name="Total 2 3 2 5 2" xfId="23339"/>
    <cellStyle name="Total 2 3 2 5 2 2" xfId="33019"/>
    <cellStyle name="Total 2 3 2 5 3" xfId="18886"/>
    <cellStyle name="Total 2 3 2 5 3 2" xfId="28566"/>
    <cellStyle name="Total 2 3 2 5 4" xfId="24959"/>
    <cellStyle name="Total 2 3 2 5 4 2" xfId="34639"/>
    <cellStyle name="Total 2 3 2 5 5" xfId="27463"/>
    <cellStyle name="Total 2 3 2 6" xfId="21834"/>
    <cellStyle name="Total 2 3 2 6 2" xfId="31514"/>
    <cellStyle name="Total 2 3 2 7" xfId="21064"/>
    <cellStyle name="Total 2 3 2 7 2" xfId="30744"/>
    <cellStyle name="Total 2 3 2 8" xfId="18917"/>
    <cellStyle name="Total 2 3 2 8 2" xfId="28597"/>
    <cellStyle name="Total 2 3 2 9" xfId="25699"/>
    <cellStyle name="Total 2 3 3" xfId="16151"/>
    <cellStyle name="Total 2 3 3 2" xfId="17492"/>
    <cellStyle name="Total 2 3 3 2 2" xfId="23052"/>
    <cellStyle name="Total 2 3 3 2 2 2" xfId="32732"/>
    <cellStyle name="Total 2 3 3 2 3" xfId="18426"/>
    <cellStyle name="Total 2 3 3 2 3 2" xfId="28106"/>
    <cellStyle name="Total 2 3 3 2 4" xfId="19633"/>
    <cellStyle name="Total 2 3 3 2 4 2" xfId="29313"/>
    <cellStyle name="Total 2 3 3 2 5" xfId="26974"/>
    <cellStyle name="Total 2 3 3 2 6" xfId="25302"/>
    <cellStyle name="Total 2 3 3 3" xfId="18173"/>
    <cellStyle name="Total 2 3 3 3 2" xfId="23733"/>
    <cellStyle name="Total 2 3 3 3 2 2" xfId="33413"/>
    <cellStyle name="Total 2 3 3 3 3" xfId="23952"/>
    <cellStyle name="Total 2 3 3 3 3 2" xfId="33632"/>
    <cellStyle name="Total 2 3 3 3 4" xfId="24696"/>
    <cellStyle name="Total 2 3 3 3 4 2" xfId="34376"/>
    <cellStyle name="Total 2 3 3 3 5" xfId="27857"/>
    <cellStyle name="Total 2 3 3 4" xfId="22228"/>
    <cellStyle name="Total 2 3 3 4 2" xfId="31908"/>
    <cellStyle name="Total 2 3 3 5" xfId="20230"/>
    <cellStyle name="Total 2 3 3 5 2" xfId="29910"/>
    <cellStyle name="Total 2 3 3 6" xfId="24627"/>
    <cellStyle name="Total 2 3 3 6 2" xfId="34307"/>
    <cellStyle name="Total 2 3 3 7" xfId="26259"/>
    <cellStyle name="Total 2 3 4" xfId="16488"/>
    <cellStyle name="Total 2 3 4 2" xfId="17150"/>
    <cellStyle name="Total 2 3 4 2 2" xfId="22703"/>
    <cellStyle name="Total 2 3 4 2 2 2" xfId="32383"/>
    <cellStyle name="Total 2 3 4 2 3" xfId="21340"/>
    <cellStyle name="Total 2 3 4 2 3 2" xfId="31020"/>
    <cellStyle name="Total 2 3 4 2 4" xfId="24139"/>
    <cellStyle name="Total 2 3 4 2 4 2" xfId="33819"/>
    <cellStyle name="Total 2 3 4 2 5" xfId="26676"/>
    <cellStyle name="Total 2 3 4 2 6" xfId="26321"/>
    <cellStyle name="Total 2 3 4 3" xfId="17937"/>
    <cellStyle name="Total 2 3 4 3 2" xfId="23497"/>
    <cellStyle name="Total 2 3 4 3 2 2" xfId="33177"/>
    <cellStyle name="Total 2 3 4 3 3" xfId="24492"/>
    <cellStyle name="Total 2 3 4 3 3 2" xfId="34172"/>
    <cellStyle name="Total 2 3 4 3 4" xfId="20914"/>
    <cellStyle name="Total 2 3 4 3 4 2" xfId="30594"/>
    <cellStyle name="Total 2 3 4 3 5" xfId="27621"/>
    <cellStyle name="Total 2 3 4 4" xfId="21992"/>
    <cellStyle name="Total 2 3 4 4 2" xfId="31672"/>
    <cellStyle name="Total 2 3 4 5" xfId="19270"/>
    <cellStyle name="Total 2 3 4 5 2" xfId="28950"/>
    <cellStyle name="Total 2 3 4 6" xfId="19202"/>
    <cellStyle name="Total 2 3 4 6 2" xfId="28882"/>
    <cellStyle name="Total 2 3 4 7" xfId="26143"/>
    <cellStyle name="Total 2 3 5" xfId="17088"/>
    <cellStyle name="Total 2 3 5 2" xfId="22641"/>
    <cellStyle name="Total 2 3 5 2 2" xfId="32321"/>
    <cellStyle name="Total 2 3 5 3" xfId="21030"/>
    <cellStyle name="Total 2 3 5 3 2" xfId="30710"/>
    <cellStyle name="Total 2 3 5 4" xfId="24093"/>
    <cellStyle name="Total 2 3 5 4 2" xfId="33773"/>
    <cellStyle name="Total 2 3 5 5" xfId="26616"/>
    <cellStyle name="Total 2 3 5 6" xfId="25494"/>
    <cellStyle name="Total 2 3 6" xfId="17667"/>
    <cellStyle name="Total 2 3 6 2" xfId="23227"/>
    <cellStyle name="Total 2 3 6 2 2" xfId="32907"/>
    <cellStyle name="Total 2 3 6 3" xfId="18693"/>
    <cellStyle name="Total 2 3 6 3 2" xfId="28373"/>
    <cellStyle name="Total 2 3 6 4" xfId="18912"/>
    <cellStyle name="Total 2 3 6 4 2" xfId="28592"/>
    <cellStyle name="Total 2 3 6 5" xfId="27351"/>
    <cellStyle name="Total 2 3 7" xfId="21718"/>
    <cellStyle name="Total 2 3 7 2" xfId="31398"/>
    <cellStyle name="Total 2 3 8" xfId="18535"/>
    <cellStyle name="Total 2 3 8 2" xfId="28215"/>
    <cellStyle name="Total 2 3 9" xfId="19818"/>
    <cellStyle name="Total 2 3 9 2" xfId="29498"/>
    <cellStyle name="Total 2 4" xfId="16179"/>
    <cellStyle name="Total 2 4 2" xfId="16686"/>
    <cellStyle name="Total 2 4 2 2" xfId="17520"/>
    <cellStyle name="Total 2 4 2 2 2" xfId="23080"/>
    <cellStyle name="Total 2 4 2 2 2 2" xfId="32760"/>
    <cellStyle name="Total 2 4 2 2 3" xfId="16822"/>
    <cellStyle name="Total 2 4 2 2 3 2" xfId="26098"/>
    <cellStyle name="Total 2 4 2 2 4" xfId="20959"/>
    <cellStyle name="Total 2 4 2 2 4 2" xfId="30639"/>
    <cellStyle name="Total 2 4 2 2 5" xfId="27002"/>
    <cellStyle name="Total 2 4 2 2 6" xfId="25217"/>
    <cellStyle name="Total 2 4 2 3" xfId="18201"/>
    <cellStyle name="Total 2 4 2 3 2" xfId="23761"/>
    <cellStyle name="Total 2 4 2 3 2 2" xfId="33441"/>
    <cellStyle name="Total 2 4 2 3 3" xfId="24262"/>
    <cellStyle name="Total 2 4 2 3 3 2" xfId="33942"/>
    <cellStyle name="Total 2 4 2 3 4" xfId="24622"/>
    <cellStyle name="Total 2 4 2 3 4 2" xfId="34302"/>
    <cellStyle name="Total 2 4 2 3 5" xfId="27885"/>
    <cellStyle name="Total 2 4 2 4" xfId="22256"/>
    <cellStyle name="Total 2 4 2 4 2" xfId="31936"/>
    <cellStyle name="Total 2 4 2 5" xfId="19484"/>
    <cellStyle name="Total 2 4 2 5 2" xfId="29164"/>
    <cellStyle name="Total 2 4 2 6" xfId="21296"/>
    <cellStyle name="Total 2 4 2 6 2" xfId="30976"/>
    <cellStyle name="Total 2 4 2 7" xfId="25515"/>
    <cellStyle name="Total 2 4 3" xfId="16516"/>
    <cellStyle name="Total 2 4 3 2" xfId="16882"/>
    <cellStyle name="Total 2 4 3 2 2" xfId="22435"/>
    <cellStyle name="Total 2 4 3 2 2 2" xfId="32115"/>
    <cellStyle name="Total 2 4 3 2 3" xfId="19931"/>
    <cellStyle name="Total 2 4 3 2 3 2" xfId="29611"/>
    <cellStyle name="Total 2 4 3 2 4" xfId="19904"/>
    <cellStyle name="Total 2 4 3 2 4 2" xfId="29584"/>
    <cellStyle name="Total 2 4 3 2 5" xfId="26417"/>
    <cellStyle name="Total 2 4 3 2 6" xfId="25757"/>
    <cellStyle name="Total 2 4 3 3" xfId="17965"/>
    <cellStyle name="Total 2 4 3 3 2" xfId="23525"/>
    <cellStyle name="Total 2 4 3 3 2 2" xfId="33205"/>
    <cellStyle name="Total 2 4 3 3 3" xfId="19109"/>
    <cellStyle name="Total 2 4 3 3 3 2" xfId="28789"/>
    <cellStyle name="Total 2 4 3 3 4" xfId="21282"/>
    <cellStyle name="Total 2 4 3 3 4 2" xfId="30962"/>
    <cellStyle name="Total 2 4 3 3 5" xfId="27649"/>
    <cellStyle name="Total 2 4 3 4" xfId="22020"/>
    <cellStyle name="Total 2 4 3 4 2" xfId="31700"/>
    <cellStyle name="Total 2 4 3 5" xfId="19761"/>
    <cellStyle name="Total 2 4 3 5 2" xfId="29441"/>
    <cellStyle name="Total 2 4 3 6" xfId="20520"/>
    <cellStyle name="Total 2 4 3 6 2" xfId="30200"/>
    <cellStyle name="Total 2 4 3 7" xfId="25404"/>
    <cellStyle name="Total 2 4 4" xfId="17194"/>
    <cellStyle name="Total 2 4 4 2" xfId="22747"/>
    <cellStyle name="Total 2 4 4 2 2" xfId="32427"/>
    <cellStyle name="Total 2 4 4 3" xfId="24130"/>
    <cellStyle name="Total 2 4 4 3 2" xfId="33810"/>
    <cellStyle name="Total 2 4 4 4" xfId="19964"/>
    <cellStyle name="Total 2 4 4 4 2" xfId="29644"/>
    <cellStyle name="Total 2 4 4 5" xfId="26711"/>
    <cellStyle name="Total 2 4 4 6" xfId="26320"/>
    <cellStyle name="Total 2 4 5" xfId="17695"/>
    <cellStyle name="Total 2 4 5 2" xfId="23255"/>
    <cellStyle name="Total 2 4 5 2 2" xfId="32935"/>
    <cellStyle name="Total 2 4 5 3" xfId="24550"/>
    <cellStyle name="Total 2 4 5 3 2" xfId="34230"/>
    <cellStyle name="Total 2 4 5 4" xfId="24394"/>
    <cellStyle name="Total 2 4 5 4 2" xfId="34074"/>
    <cellStyle name="Total 2 4 5 5" xfId="27379"/>
    <cellStyle name="Total 2 4 6" xfId="21746"/>
    <cellStyle name="Total 2 4 6 2" xfId="31426"/>
    <cellStyle name="Total 2 4 7" xfId="16800"/>
    <cellStyle name="Total 2 4 7 2" xfId="25771"/>
    <cellStyle name="Total 2 4 8" xfId="24879"/>
    <cellStyle name="Total 2 4 8 2" xfId="34559"/>
    <cellStyle name="Total 2 4 9" xfId="26073"/>
    <cellStyle name="Total 2 5" xfId="16386"/>
    <cellStyle name="Total 2 5 2" xfId="16917"/>
    <cellStyle name="Total 2 5 2 2" xfId="22470"/>
    <cellStyle name="Total 2 5 2 2 2" xfId="32150"/>
    <cellStyle name="Total 2 5 2 3" xfId="19368"/>
    <cellStyle name="Total 2 5 2 3 2" xfId="29048"/>
    <cellStyle name="Total 2 5 2 4" xfId="19378"/>
    <cellStyle name="Total 2 5 2 4 2" xfId="29058"/>
    <cellStyle name="Total 2 5 2 5" xfId="26452"/>
    <cellStyle name="Total 2 5 2 6" xfId="26247"/>
    <cellStyle name="Total 2 5 3" xfId="17835"/>
    <cellStyle name="Total 2 5 3 2" xfId="23395"/>
    <cellStyle name="Total 2 5 3 2 2" xfId="33075"/>
    <cellStyle name="Total 2 5 3 3" xfId="20590"/>
    <cellStyle name="Total 2 5 3 3 2" xfId="30270"/>
    <cellStyle name="Total 2 5 3 4" xfId="24321"/>
    <cellStyle name="Total 2 5 3 4 2" xfId="34001"/>
    <cellStyle name="Total 2 5 3 5" xfId="27519"/>
    <cellStyle name="Total 2 5 4" xfId="21890"/>
    <cellStyle name="Total 2 5 4 2" xfId="31570"/>
    <cellStyle name="Total 2 5 5" xfId="19163"/>
    <cellStyle name="Total 2 5 5 2" xfId="28843"/>
    <cellStyle name="Total 2 5 6" xfId="21505"/>
    <cellStyle name="Total 2 5 6 2" xfId="31185"/>
    <cellStyle name="Total 2 5 7" xfId="25651"/>
    <cellStyle name="Total 2 6" xfId="24001"/>
    <cellStyle name="Total 2 6 2" xfId="33681"/>
    <cellStyle name="Total 3" xfId="221"/>
    <cellStyle name="Total 3 2" xfId="15953"/>
    <cellStyle name="Total 3 2 10" xfId="24123"/>
    <cellStyle name="Total 3 2 10 2" xfId="33803"/>
    <cellStyle name="Total 3 2 11" xfId="24766"/>
    <cellStyle name="Total 3 2 11 2" xfId="34446"/>
    <cellStyle name="Total 3 2 12" xfId="25270"/>
    <cellStyle name="Total 3 2 2" xfId="16045"/>
    <cellStyle name="Total 3 2 2 10" xfId="26017"/>
    <cellStyle name="Total 3 2 2 2" xfId="16297"/>
    <cellStyle name="Total 3 2 2 2 2" xfId="16768"/>
    <cellStyle name="Total 3 2 2 2 2 2" xfId="17638"/>
    <cellStyle name="Total 3 2 2 2 2 2 2" xfId="23198"/>
    <cellStyle name="Total 3 2 2 2 2 2 2 2" xfId="32878"/>
    <cellStyle name="Total 3 2 2 2 2 2 3" xfId="19169"/>
    <cellStyle name="Total 3 2 2 2 2 2 3 2" xfId="28849"/>
    <cellStyle name="Total 3 2 2 2 2 2 4" xfId="19289"/>
    <cellStyle name="Total 3 2 2 2 2 2 4 2" xfId="28969"/>
    <cellStyle name="Total 3 2 2 2 2 2 5" xfId="27120"/>
    <cellStyle name="Total 3 2 2 2 2 2 6" xfId="27322"/>
    <cellStyle name="Total 3 2 2 2 2 3" xfId="18319"/>
    <cellStyle name="Total 3 2 2 2 2 3 2" xfId="23879"/>
    <cellStyle name="Total 3 2 2 2 2 3 2 2" xfId="33559"/>
    <cellStyle name="Total 3 2 2 2 2 3 3" xfId="24579"/>
    <cellStyle name="Total 3 2 2 2 2 3 3 2" xfId="34259"/>
    <cellStyle name="Total 3 2 2 2 2 3 4" xfId="24785"/>
    <cellStyle name="Total 3 2 2 2 2 3 4 2" xfId="34465"/>
    <cellStyle name="Total 3 2 2 2 2 3 5" xfId="28003"/>
    <cellStyle name="Total 3 2 2 2 2 4" xfId="22374"/>
    <cellStyle name="Total 3 2 2 2 2 4 2" xfId="32054"/>
    <cellStyle name="Total 3 2 2 2 2 5" xfId="24521"/>
    <cellStyle name="Total 3 2 2 2 2 5 2" xfId="34201"/>
    <cellStyle name="Total 3 2 2 2 2 6" xfId="24456"/>
    <cellStyle name="Total 3 2 2 2 2 6 2" xfId="34136"/>
    <cellStyle name="Total 3 2 2 2 2 7" xfId="25647"/>
    <cellStyle name="Total 3 2 2 2 3" xfId="16634"/>
    <cellStyle name="Total 3 2 2 2 3 2" xfId="17402"/>
    <cellStyle name="Total 3 2 2 2 3 2 2" xfId="22962"/>
    <cellStyle name="Total 3 2 2 2 3 2 2 2" xfId="32642"/>
    <cellStyle name="Total 3 2 2 2 3 2 3" xfId="21233"/>
    <cellStyle name="Total 3 2 2 2 3 2 3 2" xfId="30913"/>
    <cellStyle name="Total 3 2 2 2 3 2 4" xfId="24302"/>
    <cellStyle name="Total 3 2 2 2 3 2 4 2" xfId="33982"/>
    <cellStyle name="Total 3 2 2 2 3 2 5" xfId="26884"/>
    <cellStyle name="Total 3 2 2 2 3 2 6" xfId="25053"/>
    <cellStyle name="Total 3 2 2 2 3 3" xfId="18083"/>
    <cellStyle name="Total 3 2 2 2 3 3 2" xfId="23643"/>
    <cellStyle name="Total 3 2 2 2 3 3 2 2" xfId="33323"/>
    <cellStyle name="Total 3 2 2 2 3 3 3" xfId="20659"/>
    <cellStyle name="Total 3 2 2 2 3 3 3 2" xfId="30339"/>
    <cellStyle name="Total 3 2 2 2 3 3 4" xfId="18526"/>
    <cellStyle name="Total 3 2 2 2 3 3 4 2" xfId="28206"/>
    <cellStyle name="Total 3 2 2 2 3 3 5" xfId="27767"/>
    <cellStyle name="Total 3 2 2 2 3 4" xfId="22138"/>
    <cellStyle name="Total 3 2 2 2 3 4 2" xfId="31818"/>
    <cellStyle name="Total 3 2 2 2 3 5" xfId="18713"/>
    <cellStyle name="Total 3 2 2 2 3 5 2" xfId="28393"/>
    <cellStyle name="Total 3 2 2 2 3 6" xfId="19706"/>
    <cellStyle name="Total 3 2 2 2 3 6 2" xfId="29386"/>
    <cellStyle name="Total 3 2 2 2 3 7" xfId="25454"/>
    <cellStyle name="Total 3 2 2 2 4" xfId="16958"/>
    <cellStyle name="Total 3 2 2 2 4 2" xfId="22511"/>
    <cellStyle name="Total 3 2 2 2 4 2 2" xfId="32191"/>
    <cellStyle name="Total 3 2 2 2 4 3" xfId="20245"/>
    <cellStyle name="Total 3 2 2 2 4 3 2" xfId="29925"/>
    <cellStyle name="Total 3 2 2 2 4 4" xfId="24529"/>
    <cellStyle name="Total 3 2 2 2 4 4 2" xfId="34209"/>
    <cellStyle name="Total 3 2 2 2 4 5" xfId="26493"/>
    <cellStyle name="Total 3 2 2 2 4 6" xfId="25818"/>
    <cellStyle name="Total 3 2 2 2 5" xfId="17813"/>
    <cellStyle name="Total 3 2 2 2 5 2" xfId="23373"/>
    <cellStyle name="Total 3 2 2 2 5 2 2" xfId="33053"/>
    <cellStyle name="Total 3 2 2 2 5 3" xfId="19959"/>
    <cellStyle name="Total 3 2 2 2 5 3 2" xfId="29639"/>
    <cellStyle name="Total 3 2 2 2 5 4" xfId="24816"/>
    <cellStyle name="Total 3 2 2 2 5 4 2" xfId="34496"/>
    <cellStyle name="Total 3 2 2 2 5 5" xfId="27497"/>
    <cellStyle name="Total 3 2 2 2 6" xfId="21868"/>
    <cellStyle name="Total 3 2 2 2 6 2" xfId="31548"/>
    <cellStyle name="Total 3 2 2 2 7" xfId="20857"/>
    <cellStyle name="Total 3 2 2 2 7 2" xfId="30537"/>
    <cellStyle name="Total 3 2 2 2 8" xfId="18813"/>
    <cellStyle name="Total 3 2 2 2 8 2" xfId="28493"/>
    <cellStyle name="Total 3 2 2 2 9" xfId="25288"/>
    <cellStyle name="Total 3 2 2 3" xfId="16234"/>
    <cellStyle name="Total 3 2 2 3 2" xfId="17575"/>
    <cellStyle name="Total 3 2 2 3 2 2" xfId="23135"/>
    <cellStyle name="Total 3 2 2 3 2 2 2" xfId="32815"/>
    <cellStyle name="Total 3 2 2 3 2 3" xfId="20469"/>
    <cellStyle name="Total 3 2 2 3 2 3 2" xfId="30149"/>
    <cellStyle name="Total 3 2 2 3 2 4" xfId="21395"/>
    <cellStyle name="Total 3 2 2 3 2 4 2" xfId="31075"/>
    <cellStyle name="Total 3 2 2 3 2 5" xfId="27057"/>
    <cellStyle name="Total 3 2 2 3 2 6" xfId="27259"/>
    <cellStyle name="Total 3 2 2 3 3" xfId="18256"/>
    <cellStyle name="Total 3 2 2 3 3 2" xfId="23816"/>
    <cellStyle name="Total 3 2 2 3 3 2 2" xfId="33496"/>
    <cellStyle name="Total 3 2 2 3 3 3" xfId="24249"/>
    <cellStyle name="Total 3 2 2 3 3 3 2" xfId="33929"/>
    <cellStyle name="Total 3 2 2 3 3 4" xfId="24818"/>
    <cellStyle name="Total 3 2 2 3 3 4 2" xfId="34498"/>
    <cellStyle name="Total 3 2 2 3 3 5" xfId="27940"/>
    <cellStyle name="Total 3 2 2 3 4" xfId="22311"/>
    <cellStyle name="Total 3 2 2 3 4 2" xfId="31991"/>
    <cellStyle name="Total 3 2 2 3 5" xfId="19400"/>
    <cellStyle name="Total 3 2 2 3 5 2" xfId="29080"/>
    <cellStyle name="Total 3 2 2 3 6" xfId="19197"/>
    <cellStyle name="Total 3 2 2 3 6 2" xfId="28877"/>
    <cellStyle name="Total 3 2 2 3 7" xfId="25753"/>
    <cellStyle name="Total 3 2 2 4" xfId="16571"/>
    <cellStyle name="Total 3 2 2 4 2" xfId="17339"/>
    <cellStyle name="Total 3 2 2 4 2 2" xfId="22899"/>
    <cellStyle name="Total 3 2 2 4 2 2 2" xfId="32579"/>
    <cellStyle name="Total 3 2 2 4 2 3" xfId="20878"/>
    <cellStyle name="Total 3 2 2 4 2 3 2" xfId="30558"/>
    <cellStyle name="Total 3 2 2 4 2 4" xfId="20537"/>
    <cellStyle name="Total 3 2 2 4 2 4 2" xfId="30217"/>
    <cellStyle name="Total 3 2 2 4 2 5" xfId="26821"/>
    <cellStyle name="Total 3 2 2 4 2 6" xfId="25062"/>
    <cellStyle name="Total 3 2 2 4 3" xfId="18020"/>
    <cellStyle name="Total 3 2 2 4 3 2" xfId="23580"/>
    <cellStyle name="Total 3 2 2 4 3 2 2" xfId="33260"/>
    <cellStyle name="Total 3 2 2 4 3 3" xfId="19068"/>
    <cellStyle name="Total 3 2 2 4 3 3 2" xfId="28748"/>
    <cellStyle name="Total 3 2 2 4 3 4" xfId="21619"/>
    <cellStyle name="Total 3 2 2 4 3 4 2" xfId="31299"/>
    <cellStyle name="Total 3 2 2 4 3 5" xfId="27704"/>
    <cellStyle name="Total 3 2 2 4 4" xfId="22075"/>
    <cellStyle name="Total 3 2 2 4 4 2" xfId="31755"/>
    <cellStyle name="Total 3 2 2 4 5" xfId="21350"/>
    <cellStyle name="Total 3 2 2 4 5 2" xfId="31030"/>
    <cellStyle name="Total 3 2 2 4 6" xfId="19810"/>
    <cellStyle name="Total 3 2 2 4 6 2" xfId="29490"/>
    <cellStyle name="Total 3 2 2 4 7" xfId="25446"/>
    <cellStyle name="Total 3 2 2 5" xfId="17298"/>
    <cellStyle name="Total 3 2 2 5 2" xfId="22858"/>
    <cellStyle name="Total 3 2 2 5 2 2" xfId="32538"/>
    <cellStyle name="Total 3 2 2 5 3" xfId="19373"/>
    <cellStyle name="Total 3 2 2 5 3 2" xfId="29053"/>
    <cellStyle name="Total 3 2 2 5 4" xfId="20580"/>
    <cellStyle name="Total 3 2 2 5 4 2" xfId="30260"/>
    <cellStyle name="Total 3 2 2 5 5" xfId="26790"/>
    <cellStyle name="Total 3 2 2 5 6" xfId="26368"/>
    <cellStyle name="Total 3 2 2 6" xfId="17750"/>
    <cellStyle name="Total 3 2 2 6 2" xfId="23310"/>
    <cellStyle name="Total 3 2 2 6 2 2" xfId="32990"/>
    <cellStyle name="Total 3 2 2 6 3" xfId="21526"/>
    <cellStyle name="Total 3 2 2 6 3 2" xfId="31206"/>
    <cellStyle name="Total 3 2 2 6 4" xfId="24494"/>
    <cellStyle name="Total 3 2 2 6 4 2" xfId="34174"/>
    <cellStyle name="Total 3 2 2 6 5" xfId="27434"/>
    <cellStyle name="Total 3 2 2 7" xfId="21803"/>
    <cellStyle name="Total 3 2 2 7 2" xfId="31483"/>
    <cellStyle name="Total 3 2 2 8" xfId="18514"/>
    <cellStyle name="Total 3 2 2 8 2" xfId="28194"/>
    <cellStyle name="Total 3 2 2 9" xfId="24655"/>
    <cellStyle name="Total 3 2 2 9 2" xfId="34335"/>
    <cellStyle name="Total 3 2 3" xfId="16181"/>
    <cellStyle name="Total 3 2 3 2" xfId="16687"/>
    <cellStyle name="Total 3 2 3 2 2" xfId="17522"/>
    <cellStyle name="Total 3 2 3 2 2 2" xfId="23082"/>
    <cellStyle name="Total 3 2 3 2 2 2 2" xfId="32762"/>
    <cellStyle name="Total 3 2 3 2 2 3" xfId="20833"/>
    <cellStyle name="Total 3 2 3 2 2 3 2" xfId="30513"/>
    <cellStyle name="Total 3 2 3 2 2 4" xfId="18817"/>
    <cellStyle name="Total 3 2 3 2 2 4 2" xfId="28497"/>
    <cellStyle name="Total 3 2 3 2 2 5" xfId="27004"/>
    <cellStyle name="Total 3 2 3 2 2 6" xfId="25127"/>
    <cellStyle name="Total 3 2 3 2 3" xfId="18203"/>
    <cellStyle name="Total 3 2 3 2 3 2" xfId="23763"/>
    <cellStyle name="Total 3 2 3 2 3 2 2" xfId="33443"/>
    <cellStyle name="Total 3 2 3 2 3 3" xfId="24284"/>
    <cellStyle name="Total 3 2 3 2 3 3 2" xfId="33964"/>
    <cellStyle name="Total 3 2 3 2 3 4" xfId="20186"/>
    <cellStyle name="Total 3 2 3 2 3 4 2" xfId="29866"/>
    <cellStyle name="Total 3 2 3 2 3 5" xfId="27887"/>
    <cellStyle name="Total 3 2 3 2 4" xfId="22258"/>
    <cellStyle name="Total 3 2 3 2 4 2" xfId="31938"/>
    <cellStyle name="Total 3 2 3 2 5" xfId="20329"/>
    <cellStyle name="Total 3 2 3 2 5 2" xfId="30009"/>
    <cellStyle name="Total 3 2 3 2 6" xfId="19358"/>
    <cellStyle name="Total 3 2 3 2 6 2" xfId="29038"/>
    <cellStyle name="Total 3 2 3 2 7" xfId="25384"/>
    <cellStyle name="Total 3 2 3 3" xfId="16518"/>
    <cellStyle name="Total 3 2 3 3 2" xfId="17000"/>
    <cellStyle name="Total 3 2 3 3 2 2" xfId="22553"/>
    <cellStyle name="Total 3 2 3 3 2 2 2" xfId="32233"/>
    <cellStyle name="Total 3 2 3 3 2 3" xfId="19504"/>
    <cellStyle name="Total 3 2 3 3 2 3 2" xfId="29184"/>
    <cellStyle name="Total 3 2 3 3 2 4" xfId="21307"/>
    <cellStyle name="Total 3 2 3 3 2 4 2" xfId="30987"/>
    <cellStyle name="Total 3 2 3 3 2 5" xfId="26535"/>
    <cellStyle name="Total 3 2 3 3 2 6" xfId="25493"/>
    <cellStyle name="Total 3 2 3 3 3" xfId="17967"/>
    <cellStyle name="Total 3 2 3 3 3 2" xfId="23527"/>
    <cellStyle name="Total 3 2 3 3 3 2 2" xfId="33207"/>
    <cellStyle name="Total 3 2 3 3 3 3" xfId="24425"/>
    <cellStyle name="Total 3 2 3 3 3 3 2" xfId="34105"/>
    <cellStyle name="Total 3 2 3 3 3 4" xfId="24996"/>
    <cellStyle name="Total 3 2 3 3 3 4 2" xfId="34676"/>
    <cellStyle name="Total 3 2 3 3 3 5" xfId="27651"/>
    <cellStyle name="Total 3 2 3 3 4" xfId="22022"/>
    <cellStyle name="Total 3 2 3 3 4 2" xfId="31702"/>
    <cellStyle name="Total 3 2 3 3 5" xfId="19874"/>
    <cellStyle name="Total 3 2 3 3 5 2" xfId="29554"/>
    <cellStyle name="Total 3 2 3 3 6" xfId="24951"/>
    <cellStyle name="Total 3 2 3 3 6 2" xfId="34631"/>
    <cellStyle name="Total 3 2 3 3 7" xfId="26268"/>
    <cellStyle name="Total 3 2 3 4" xfId="17175"/>
    <cellStyle name="Total 3 2 3 4 2" xfId="22728"/>
    <cellStyle name="Total 3 2 3 4 2 2" xfId="32408"/>
    <cellStyle name="Total 3 2 3 4 3" xfId="18351"/>
    <cellStyle name="Total 3 2 3 4 3 2" xfId="28031"/>
    <cellStyle name="Total 3 2 3 4 4" xfId="24746"/>
    <cellStyle name="Total 3 2 3 4 4 2" xfId="34426"/>
    <cellStyle name="Total 3 2 3 4 5" xfId="26695"/>
    <cellStyle name="Total 3 2 3 4 6" xfId="27173"/>
    <cellStyle name="Total 3 2 3 5" xfId="17697"/>
    <cellStyle name="Total 3 2 3 5 2" xfId="23257"/>
    <cellStyle name="Total 3 2 3 5 2 2" xfId="32937"/>
    <cellStyle name="Total 3 2 3 5 3" xfId="23945"/>
    <cellStyle name="Total 3 2 3 5 3 2" xfId="33625"/>
    <cellStyle name="Total 3 2 3 5 4" xfId="19472"/>
    <cellStyle name="Total 3 2 3 5 4 2" xfId="29152"/>
    <cellStyle name="Total 3 2 3 5 5" xfId="27381"/>
    <cellStyle name="Total 3 2 3 6" xfId="21748"/>
    <cellStyle name="Total 3 2 3 6 2" xfId="31428"/>
    <cellStyle name="Total 3 2 3 7" xfId="20060"/>
    <cellStyle name="Total 3 2 3 7 2" xfId="29740"/>
    <cellStyle name="Total 3 2 3 8" xfId="19435"/>
    <cellStyle name="Total 3 2 3 8 2" xfId="29115"/>
    <cellStyle name="Total 3 2 3 9" xfId="25693"/>
    <cellStyle name="Total 3 2 4" xfId="16129"/>
    <cellStyle name="Total 3 2 4 2" xfId="16675"/>
    <cellStyle name="Total 3 2 4 2 2" xfId="17477"/>
    <cellStyle name="Total 3 2 4 2 2 2" xfId="23037"/>
    <cellStyle name="Total 3 2 4 2 2 2 2" xfId="32717"/>
    <cellStyle name="Total 3 2 4 2 2 3" xfId="18911"/>
    <cellStyle name="Total 3 2 4 2 2 3 2" xfId="28591"/>
    <cellStyle name="Total 3 2 4 2 2 4" xfId="19584"/>
    <cellStyle name="Total 3 2 4 2 2 4 2" xfId="29264"/>
    <cellStyle name="Total 3 2 4 2 2 5" xfId="26959"/>
    <cellStyle name="Total 3 2 4 2 2 6" xfId="25132"/>
    <cellStyle name="Total 3 2 4 2 3" xfId="18158"/>
    <cellStyle name="Total 3 2 4 2 3 2" xfId="23718"/>
    <cellStyle name="Total 3 2 4 2 3 2 2" xfId="33398"/>
    <cellStyle name="Total 3 2 4 2 3 3" xfId="19797"/>
    <cellStyle name="Total 3 2 4 2 3 3 2" xfId="29477"/>
    <cellStyle name="Total 3 2 4 2 3 4" xfId="24750"/>
    <cellStyle name="Total 3 2 4 2 3 4 2" xfId="34430"/>
    <cellStyle name="Total 3 2 4 2 3 5" xfId="27842"/>
    <cellStyle name="Total 3 2 4 2 4" xfId="22213"/>
    <cellStyle name="Total 3 2 4 2 4 2" xfId="31893"/>
    <cellStyle name="Total 3 2 4 2 5" xfId="19509"/>
    <cellStyle name="Total 3 2 4 2 5 2" xfId="29189"/>
    <cellStyle name="Total 3 2 4 2 6" xfId="19662"/>
    <cellStyle name="Total 3 2 4 2 6 2" xfId="29342"/>
    <cellStyle name="Total 3 2 4 2 7" xfId="25879"/>
    <cellStyle name="Total 3 2 4 3" xfId="16473"/>
    <cellStyle name="Total 3 2 4 3 2" xfId="17006"/>
    <cellStyle name="Total 3 2 4 3 2 2" xfId="22559"/>
    <cellStyle name="Total 3 2 4 3 2 2 2" xfId="32239"/>
    <cellStyle name="Total 3 2 4 3 2 3" xfId="19910"/>
    <cellStyle name="Total 3 2 4 3 2 3 2" xfId="29590"/>
    <cellStyle name="Total 3 2 4 3 2 4" xfId="20390"/>
    <cellStyle name="Total 3 2 4 3 2 4 2" xfId="30070"/>
    <cellStyle name="Total 3 2 4 3 2 5" xfId="26541"/>
    <cellStyle name="Total 3 2 4 3 2 6" xfId="25798"/>
    <cellStyle name="Total 3 2 4 3 3" xfId="17922"/>
    <cellStyle name="Total 3 2 4 3 3 2" xfId="23482"/>
    <cellStyle name="Total 3 2 4 3 3 2 2" xfId="33162"/>
    <cellStyle name="Total 3 2 4 3 3 3" xfId="18340"/>
    <cellStyle name="Total 3 2 4 3 3 3 2" xfId="28020"/>
    <cellStyle name="Total 3 2 4 3 3 4" xfId="18438"/>
    <cellStyle name="Total 3 2 4 3 3 4 2" xfId="28118"/>
    <cellStyle name="Total 3 2 4 3 3 5" xfId="27606"/>
    <cellStyle name="Total 3 2 4 3 4" xfId="21977"/>
    <cellStyle name="Total 3 2 4 3 4 2" xfId="31657"/>
    <cellStyle name="Total 3 2 4 3 5" xfId="20881"/>
    <cellStyle name="Total 3 2 4 3 5 2" xfId="30561"/>
    <cellStyle name="Total 3 2 4 3 6" xfId="20595"/>
    <cellStyle name="Total 3 2 4 3 6 2" xfId="30275"/>
    <cellStyle name="Total 3 2 4 3 7" xfId="26113"/>
    <cellStyle name="Total 3 2 4 4" xfId="17165"/>
    <cellStyle name="Total 3 2 4 4 2" xfId="22718"/>
    <cellStyle name="Total 3 2 4 4 2 2" xfId="32398"/>
    <cellStyle name="Total 3 2 4 4 3" xfId="21250"/>
    <cellStyle name="Total 3 2 4 4 3 2" xfId="30930"/>
    <cellStyle name="Total 3 2 4 4 4" xfId="20326"/>
    <cellStyle name="Total 3 2 4 4 4 2" xfId="30006"/>
    <cellStyle name="Total 3 2 4 4 5" xfId="26686"/>
    <cellStyle name="Total 3 2 4 4 6" xfId="26327"/>
    <cellStyle name="Total 3 2 4 5" xfId="17652"/>
    <cellStyle name="Total 3 2 4 5 2" xfId="23212"/>
    <cellStyle name="Total 3 2 4 5 2 2" xfId="32892"/>
    <cellStyle name="Total 3 2 4 5 3" xfId="18885"/>
    <cellStyle name="Total 3 2 4 5 3 2" xfId="28565"/>
    <cellStyle name="Total 3 2 4 5 4" xfId="20987"/>
    <cellStyle name="Total 3 2 4 5 4 2" xfId="30667"/>
    <cellStyle name="Total 3 2 4 5 5" xfId="27336"/>
    <cellStyle name="Total 3 2 4 6" xfId="21699"/>
    <cellStyle name="Total 3 2 4 6 2" xfId="31379"/>
    <cellStyle name="Total 3 2 4 7" xfId="20546"/>
    <cellStyle name="Total 3 2 4 7 2" xfId="30226"/>
    <cellStyle name="Total 3 2 4 8" xfId="18780"/>
    <cellStyle name="Total 3 2 4 8 2" xfId="28460"/>
    <cellStyle name="Total 3 2 4 9" xfId="25427"/>
    <cellStyle name="Total 3 2 5" xfId="16082"/>
    <cellStyle name="Total 3 2 5 2" xfId="17430"/>
    <cellStyle name="Total 3 2 5 2 2" xfId="22990"/>
    <cellStyle name="Total 3 2 5 2 2 2" xfId="32670"/>
    <cellStyle name="Total 3 2 5 2 3" xfId="20746"/>
    <cellStyle name="Total 3 2 5 2 3 2" xfId="30426"/>
    <cellStyle name="Total 3 2 5 2 4" xfId="20565"/>
    <cellStyle name="Total 3 2 5 2 4 2" xfId="30245"/>
    <cellStyle name="Total 3 2 5 2 5" xfId="26912"/>
    <cellStyle name="Total 3 2 5 2 6" xfId="25229"/>
    <cellStyle name="Total 3 2 5 3" xfId="18111"/>
    <cellStyle name="Total 3 2 5 3 2" xfId="23671"/>
    <cellStyle name="Total 3 2 5 3 2 2" xfId="33351"/>
    <cellStyle name="Total 3 2 5 3 3" xfId="24308"/>
    <cellStyle name="Total 3 2 5 3 3 2" xfId="33988"/>
    <cellStyle name="Total 3 2 5 3 4" xfId="18835"/>
    <cellStyle name="Total 3 2 5 3 4 2" xfId="28515"/>
    <cellStyle name="Total 3 2 5 3 5" xfId="27795"/>
    <cellStyle name="Total 3 2 5 4" xfId="22166"/>
    <cellStyle name="Total 3 2 5 4 2" xfId="31846"/>
    <cellStyle name="Total 3 2 5 5" xfId="21535"/>
    <cellStyle name="Total 3 2 5 5 2" xfId="31215"/>
    <cellStyle name="Total 3 2 5 6" xfId="24294"/>
    <cellStyle name="Total 3 2 5 6 2" xfId="33974"/>
    <cellStyle name="Total 3 2 5 7" xfId="25853"/>
    <cellStyle name="Total 3 2 6" xfId="16426"/>
    <cellStyle name="Total 3 2 6 2" xfId="16980"/>
    <cellStyle name="Total 3 2 6 2 2" xfId="22533"/>
    <cellStyle name="Total 3 2 6 2 2 2" xfId="32213"/>
    <cellStyle name="Total 3 2 6 2 3" xfId="19302"/>
    <cellStyle name="Total 3 2 6 2 3 2" xfId="28982"/>
    <cellStyle name="Total 3 2 6 2 4" xfId="18752"/>
    <cellStyle name="Total 3 2 6 2 4 2" xfId="28432"/>
    <cellStyle name="Total 3 2 6 2 5" xfId="26515"/>
    <cellStyle name="Total 3 2 6 2 6" xfId="26261"/>
    <cellStyle name="Total 3 2 6 3" xfId="17875"/>
    <cellStyle name="Total 3 2 6 3 2" xfId="23435"/>
    <cellStyle name="Total 3 2 6 3 2 2" xfId="33115"/>
    <cellStyle name="Total 3 2 6 3 3" xfId="21009"/>
    <cellStyle name="Total 3 2 6 3 3 2" xfId="30689"/>
    <cellStyle name="Total 3 2 6 3 4" xfId="21060"/>
    <cellStyle name="Total 3 2 6 3 4 2" xfId="30740"/>
    <cellStyle name="Total 3 2 6 3 5" xfId="27559"/>
    <cellStyle name="Total 3 2 6 4" xfId="21930"/>
    <cellStyle name="Total 3 2 6 4 2" xfId="31610"/>
    <cellStyle name="Total 3 2 6 5" xfId="20061"/>
    <cellStyle name="Total 3 2 6 5 2" xfId="29741"/>
    <cellStyle name="Total 3 2 6 6" xfId="24124"/>
    <cellStyle name="Total 3 2 6 6 2" xfId="33804"/>
    <cellStyle name="Total 3 2 6 7" xfId="25590"/>
    <cellStyle name="Total 3 2 7" xfId="17105"/>
    <cellStyle name="Total 3 2 7 2" xfId="22658"/>
    <cellStyle name="Total 3 2 7 2 2" xfId="32338"/>
    <cellStyle name="Total 3 2 7 3" xfId="21539"/>
    <cellStyle name="Total 3 2 7 3 2" xfId="31219"/>
    <cellStyle name="Total 3 2 7 4" xfId="20348"/>
    <cellStyle name="Total 3 2 7 4 2" xfId="30028"/>
    <cellStyle name="Total 3 2 7 5" xfId="26631"/>
    <cellStyle name="Total 3 2 7 6" xfId="25451"/>
    <cellStyle name="Total 3 2 8" xfId="17232"/>
    <cellStyle name="Total 3 2 8 2" xfId="22785"/>
    <cellStyle name="Total 3 2 8 2 2" xfId="32465"/>
    <cellStyle name="Total 3 2 8 3" xfId="20087"/>
    <cellStyle name="Total 3 2 8 3 2" xfId="29767"/>
    <cellStyle name="Total 3 2 8 4" xfId="19408"/>
    <cellStyle name="Total 3 2 8 4 2" xfId="29088"/>
    <cellStyle name="Total 3 2 8 5" xfId="27187"/>
    <cellStyle name="Total 3 2 9" xfId="21651"/>
    <cellStyle name="Total 3 2 9 2" xfId="31331"/>
    <cellStyle name="Total 3 3" xfId="15998"/>
    <cellStyle name="Total 3 3 10" xfId="25480"/>
    <cellStyle name="Total 3 3 2" xfId="16270"/>
    <cellStyle name="Total 3 3 2 2" xfId="16741"/>
    <cellStyle name="Total 3 3 2 2 2" xfId="17611"/>
    <cellStyle name="Total 3 3 2 2 2 2" xfId="23171"/>
    <cellStyle name="Total 3 3 2 2 2 2 2" xfId="32851"/>
    <cellStyle name="Total 3 3 2 2 2 3" xfId="20704"/>
    <cellStyle name="Total 3 3 2 2 2 3 2" xfId="30384"/>
    <cellStyle name="Total 3 3 2 2 2 4" xfId="20297"/>
    <cellStyle name="Total 3 3 2 2 2 4 2" xfId="29977"/>
    <cellStyle name="Total 3 3 2 2 2 5" xfId="27093"/>
    <cellStyle name="Total 3 3 2 2 2 6" xfId="27295"/>
    <cellStyle name="Total 3 3 2 2 3" xfId="18292"/>
    <cellStyle name="Total 3 3 2 2 3 2" xfId="23852"/>
    <cellStyle name="Total 3 3 2 2 3 2 2" xfId="33532"/>
    <cellStyle name="Total 3 3 2 2 3 3" xfId="24132"/>
    <cellStyle name="Total 3 3 2 2 3 3 2" xfId="33812"/>
    <cellStyle name="Total 3 3 2 2 3 4" xfId="24630"/>
    <cellStyle name="Total 3 3 2 2 3 4 2" xfId="34310"/>
    <cellStyle name="Total 3 3 2 2 3 5" xfId="27976"/>
    <cellStyle name="Total 3 3 2 2 4" xfId="22347"/>
    <cellStyle name="Total 3 3 2 2 4 2" xfId="32027"/>
    <cellStyle name="Total 3 3 2 2 5" xfId="21045"/>
    <cellStyle name="Total 3 3 2 2 5 2" xfId="30725"/>
    <cellStyle name="Total 3 3 2 2 6" xfId="25008"/>
    <cellStyle name="Total 3 3 2 2 6 2" xfId="34688"/>
    <cellStyle name="Total 3 3 2 2 7" xfId="25919"/>
    <cellStyle name="Total 3 3 2 3" xfId="16607"/>
    <cellStyle name="Total 3 3 2 3 2" xfId="17375"/>
    <cellStyle name="Total 3 3 2 3 2 2" xfId="22935"/>
    <cellStyle name="Total 3 3 2 3 2 2 2" xfId="32615"/>
    <cellStyle name="Total 3 3 2 3 2 3" xfId="18600"/>
    <cellStyle name="Total 3 3 2 3 2 3 2" xfId="28280"/>
    <cellStyle name="Total 3 3 2 3 2 4" xfId="24854"/>
    <cellStyle name="Total 3 3 2 3 2 4 2" xfId="34534"/>
    <cellStyle name="Total 3 3 2 3 2 5" xfId="26857"/>
    <cellStyle name="Total 3 3 2 3 2 6" xfId="25100"/>
    <cellStyle name="Total 3 3 2 3 3" xfId="18056"/>
    <cellStyle name="Total 3 3 2 3 3 2" xfId="23616"/>
    <cellStyle name="Total 3 3 2 3 3 2 2" xfId="33296"/>
    <cellStyle name="Total 3 3 2 3 3 3" xfId="19437"/>
    <cellStyle name="Total 3 3 2 3 3 3 2" xfId="29117"/>
    <cellStyle name="Total 3 3 2 3 3 4" xfId="20161"/>
    <cellStyle name="Total 3 3 2 3 3 4 2" xfId="29841"/>
    <cellStyle name="Total 3 3 2 3 3 5" xfId="27740"/>
    <cellStyle name="Total 3 3 2 3 4" xfId="22111"/>
    <cellStyle name="Total 3 3 2 3 4 2" xfId="31791"/>
    <cellStyle name="Total 3 3 2 3 5" xfId="18699"/>
    <cellStyle name="Total 3 3 2 3 5 2" xfId="28379"/>
    <cellStyle name="Total 3 3 2 3 6" xfId="18378"/>
    <cellStyle name="Total 3 3 2 3 6 2" xfId="28058"/>
    <cellStyle name="Total 3 3 2 3 7" xfId="25813"/>
    <cellStyle name="Total 3 3 2 4" xfId="17301"/>
    <cellStyle name="Total 3 3 2 4 2" xfId="22861"/>
    <cellStyle name="Total 3 3 2 4 2 2" xfId="32541"/>
    <cellStyle name="Total 3 3 2 4 3" xfId="20215"/>
    <cellStyle name="Total 3 3 2 4 3 2" xfId="29895"/>
    <cellStyle name="Total 3 3 2 4 4" xfId="20197"/>
    <cellStyle name="Total 3 3 2 4 4 2" xfId="29877"/>
    <cellStyle name="Total 3 3 2 4 5" xfId="26792"/>
    <cellStyle name="Total 3 3 2 4 6" xfId="26352"/>
    <cellStyle name="Total 3 3 2 5" xfId="17786"/>
    <cellStyle name="Total 3 3 2 5 2" xfId="23346"/>
    <cellStyle name="Total 3 3 2 5 2 2" xfId="33026"/>
    <cellStyle name="Total 3 3 2 5 3" xfId="24374"/>
    <cellStyle name="Total 3 3 2 5 3 2" xfId="34054"/>
    <cellStyle name="Total 3 3 2 5 4" xfId="19983"/>
    <cellStyle name="Total 3 3 2 5 4 2" xfId="29663"/>
    <cellStyle name="Total 3 3 2 5 5" xfId="27470"/>
    <cellStyle name="Total 3 3 2 6" xfId="21841"/>
    <cellStyle name="Total 3 3 2 6 2" xfId="31521"/>
    <cellStyle name="Total 3 3 2 7" xfId="20369"/>
    <cellStyle name="Total 3 3 2 7 2" xfId="30049"/>
    <cellStyle name="Total 3 3 2 8" xfId="19058"/>
    <cellStyle name="Total 3 3 2 8 2" xfId="28738"/>
    <cellStyle name="Total 3 3 2 9" xfId="26067"/>
    <cellStyle name="Total 3 3 3" xfId="16158"/>
    <cellStyle name="Total 3 3 3 2" xfId="17499"/>
    <cellStyle name="Total 3 3 3 2 2" xfId="23059"/>
    <cellStyle name="Total 3 3 3 2 2 2" xfId="32739"/>
    <cellStyle name="Total 3 3 3 2 3" xfId="20636"/>
    <cellStyle name="Total 3 3 3 2 3 2" xfId="30316"/>
    <cellStyle name="Total 3 3 3 2 4" xfId="19077"/>
    <cellStyle name="Total 3 3 3 2 4 2" xfId="28757"/>
    <cellStyle name="Total 3 3 3 2 5" xfId="26981"/>
    <cellStyle name="Total 3 3 3 2 6" xfId="25627"/>
    <cellStyle name="Total 3 3 3 3" xfId="18180"/>
    <cellStyle name="Total 3 3 3 3 2" xfId="23740"/>
    <cellStyle name="Total 3 3 3 3 2 2" xfId="33420"/>
    <cellStyle name="Total 3 3 3 3 3" xfId="24107"/>
    <cellStyle name="Total 3 3 3 3 3 2" xfId="33787"/>
    <cellStyle name="Total 3 3 3 3 4" xfId="25006"/>
    <cellStyle name="Total 3 3 3 3 4 2" xfId="34686"/>
    <cellStyle name="Total 3 3 3 3 5" xfId="27864"/>
    <cellStyle name="Total 3 3 3 4" xfId="22235"/>
    <cellStyle name="Total 3 3 3 4 2" xfId="31915"/>
    <cellStyle name="Total 3 3 3 5" xfId="21274"/>
    <cellStyle name="Total 3 3 3 5 2" xfId="30954"/>
    <cellStyle name="Total 3 3 3 6" xfId="21523"/>
    <cellStyle name="Total 3 3 3 6 2" xfId="31203"/>
    <cellStyle name="Total 3 3 3 7" xfId="25969"/>
    <cellStyle name="Total 3 3 4" xfId="16495"/>
    <cellStyle name="Total 3 3 4 2" xfId="16856"/>
    <cellStyle name="Total 3 3 4 2 2" xfId="22409"/>
    <cellStyle name="Total 3 3 4 2 2 2" xfId="32089"/>
    <cellStyle name="Total 3 3 4 2 3" xfId="18970"/>
    <cellStyle name="Total 3 3 4 2 3 2" xfId="28650"/>
    <cellStyle name="Total 3 3 4 2 4" xfId="24927"/>
    <cellStyle name="Total 3 3 4 2 4 2" xfId="34607"/>
    <cellStyle name="Total 3 3 4 2 5" xfId="26391"/>
    <cellStyle name="Total 3 3 4 2 6" xfId="26107"/>
    <cellStyle name="Total 3 3 4 3" xfId="17944"/>
    <cellStyle name="Total 3 3 4 3 2" xfId="23504"/>
    <cellStyle name="Total 3 3 4 3 2 2" xfId="33184"/>
    <cellStyle name="Total 3 3 4 3 3" xfId="19128"/>
    <cellStyle name="Total 3 3 4 3 3 2" xfId="28808"/>
    <cellStyle name="Total 3 3 4 3 4" xfId="21419"/>
    <cellStyle name="Total 3 3 4 3 4 2" xfId="31099"/>
    <cellStyle name="Total 3 3 4 3 5" xfId="27628"/>
    <cellStyle name="Total 3 3 4 4" xfId="21999"/>
    <cellStyle name="Total 3 3 4 4 2" xfId="31679"/>
    <cellStyle name="Total 3 3 4 5" xfId="19315"/>
    <cellStyle name="Total 3 3 4 5 2" xfId="28995"/>
    <cellStyle name="Total 3 3 4 6" xfId="18739"/>
    <cellStyle name="Total 3 3 4 6 2" xfId="28419"/>
    <cellStyle name="Total 3 3 4 7" xfId="25912"/>
    <cellStyle name="Total 3 3 5" xfId="17179"/>
    <cellStyle name="Total 3 3 5 2" xfId="22732"/>
    <cellStyle name="Total 3 3 5 2 2" xfId="32412"/>
    <cellStyle name="Total 3 3 5 3" xfId="23925"/>
    <cellStyle name="Total 3 3 5 3 2" xfId="33605"/>
    <cellStyle name="Total 3 3 5 4" xfId="21107"/>
    <cellStyle name="Total 3 3 5 4 2" xfId="30787"/>
    <cellStyle name="Total 3 3 5 5" xfId="26699"/>
    <cellStyle name="Total 3 3 5 6" xfId="26313"/>
    <cellStyle name="Total 3 3 6" xfId="17674"/>
    <cellStyle name="Total 3 3 6 2" xfId="23234"/>
    <cellStyle name="Total 3 3 6 2 2" xfId="32914"/>
    <cellStyle name="Total 3 3 6 3" xfId="18376"/>
    <cellStyle name="Total 3 3 6 3 2" xfId="28056"/>
    <cellStyle name="Total 3 3 6 4" xfId="19539"/>
    <cellStyle name="Total 3 3 6 4 2" xfId="29219"/>
    <cellStyle name="Total 3 3 6 5" xfId="27358"/>
    <cellStyle name="Total 3 3 7" xfId="21725"/>
    <cellStyle name="Total 3 3 7 2" xfId="31405"/>
    <cellStyle name="Total 3 3 8" xfId="19686"/>
    <cellStyle name="Total 3 3 8 2" xfId="29366"/>
    <cellStyle name="Total 3 3 9" xfId="24178"/>
    <cellStyle name="Total 3 3 9 2" xfId="33858"/>
    <cellStyle name="Total 3 4" xfId="16198"/>
    <cellStyle name="Total 3 4 2" xfId="16699"/>
    <cellStyle name="Total 3 4 2 2" xfId="17539"/>
    <cellStyle name="Total 3 4 2 2 2" xfId="23099"/>
    <cellStyle name="Total 3 4 2 2 2 2" xfId="32779"/>
    <cellStyle name="Total 3 4 2 2 3" xfId="19055"/>
    <cellStyle name="Total 3 4 2 2 3 2" xfId="28735"/>
    <cellStyle name="Total 3 4 2 2 4" xfId="24099"/>
    <cellStyle name="Total 3 4 2 2 4 2" xfId="33779"/>
    <cellStyle name="Total 3 4 2 2 5" xfId="27021"/>
    <cellStyle name="Total 3 4 2 2 6" xfId="27223"/>
    <cellStyle name="Total 3 4 2 3" xfId="18220"/>
    <cellStyle name="Total 3 4 2 3 2" xfId="23780"/>
    <cellStyle name="Total 3 4 2 3 2 2" xfId="33460"/>
    <cellStyle name="Total 3 4 2 3 3" xfId="24378"/>
    <cellStyle name="Total 3 4 2 3 3 2" xfId="34058"/>
    <cellStyle name="Total 3 4 2 3 4" xfId="24641"/>
    <cellStyle name="Total 3 4 2 3 4 2" xfId="34321"/>
    <cellStyle name="Total 3 4 2 3 5" xfId="27904"/>
    <cellStyle name="Total 3 4 2 4" xfId="22275"/>
    <cellStyle name="Total 3 4 2 4 2" xfId="31955"/>
    <cellStyle name="Total 3 4 2 5" xfId="18409"/>
    <cellStyle name="Total 3 4 2 5 2" xfId="28089"/>
    <cellStyle name="Total 3 4 2 6" xfId="24869"/>
    <cellStyle name="Total 3 4 2 6 2" xfId="34549"/>
    <cellStyle name="Total 3 4 2 7" xfId="26281"/>
    <cellStyle name="Total 3 4 3" xfId="16535"/>
    <cellStyle name="Total 3 4 3 2" xfId="17053"/>
    <cellStyle name="Total 3 4 3 2 2" xfId="22606"/>
    <cellStyle name="Total 3 4 3 2 2 2" xfId="32286"/>
    <cellStyle name="Total 3 4 3 2 3" xfId="24061"/>
    <cellStyle name="Total 3 4 3 2 3 2" xfId="33741"/>
    <cellStyle name="Total 3 4 3 2 4" xfId="20243"/>
    <cellStyle name="Total 3 4 3 2 4 2" xfId="29923"/>
    <cellStyle name="Total 3 4 3 2 5" xfId="26588"/>
    <cellStyle name="Total 3 4 3 2 6" xfId="25497"/>
    <cellStyle name="Total 3 4 3 3" xfId="17984"/>
    <cellStyle name="Total 3 4 3 3 2" xfId="23544"/>
    <cellStyle name="Total 3 4 3 3 2 2" xfId="33224"/>
    <cellStyle name="Total 3 4 3 3 3" xfId="21220"/>
    <cellStyle name="Total 3 4 3 3 3 2" xfId="30900"/>
    <cellStyle name="Total 3 4 3 3 4" xfId="24665"/>
    <cellStyle name="Total 3 4 3 3 4 2" xfId="34345"/>
    <cellStyle name="Total 3 4 3 3 5" xfId="27668"/>
    <cellStyle name="Total 3 4 3 4" xfId="22039"/>
    <cellStyle name="Total 3 4 3 4 2" xfId="31719"/>
    <cellStyle name="Total 3 4 3 5" xfId="19932"/>
    <cellStyle name="Total 3 4 3 5 2" xfId="29612"/>
    <cellStyle name="Total 3 4 3 6" xfId="24131"/>
    <cellStyle name="Total 3 4 3 6 2" xfId="33811"/>
    <cellStyle name="Total 3 4 3 7" xfId="25865"/>
    <cellStyle name="Total 3 4 4" xfId="17168"/>
    <cellStyle name="Total 3 4 4 2" xfId="22721"/>
    <cellStyle name="Total 3 4 4 2 2" xfId="32401"/>
    <cellStyle name="Total 3 4 4 3" xfId="20860"/>
    <cellStyle name="Total 3 4 4 3 2" xfId="30540"/>
    <cellStyle name="Total 3 4 4 4" xfId="24243"/>
    <cellStyle name="Total 3 4 4 4 2" xfId="33923"/>
    <cellStyle name="Total 3 4 4 5" xfId="26689"/>
    <cellStyle name="Total 3 4 4 6" xfId="27133"/>
    <cellStyle name="Total 3 4 5" xfId="17714"/>
    <cellStyle name="Total 3 4 5 2" xfId="23274"/>
    <cellStyle name="Total 3 4 5 2 2" xfId="32954"/>
    <cellStyle name="Total 3 4 5 3" xfId="20519"/>
    <cellStyle name="Total 3 4 5 3 2" xfId="30199"/>
    <cellStyle name="Total 3 4 5 4" xfId="24070"/>
    <cellStyle name="Total 3 4 5 4 2" xfId="33750"/>
    <cellStyle name="Total 3 4 5 5" xfId="27398"/>
    <cellStyle name="Total 3 4 6" xfId="21765"/>
    <cellStyle name="Total 3 4 6 2" xfId="31445"/>
    <cellStyle name="Total 3 4 7" xfId="20501"/>
    <cellStyle name="Total 3 4 7 2" xfId="30181"/>
    <cellStyle name="Total 3 4 8" xfId="19281"/>
    <cellStyle name="Total 3 4 8 2" xfId="28961"/>
    <cellStyle name="Total 3 4 9" xfId="25391"/>
    <cellStyle name="Total 3 5" xfId="16392"/>
    <cellStyle name="Total 3 5 2" xfId="16954"/>
    <cellStyle name="Total 3 5 2 2" xfId="22507"/>
    <cellStyle name="Total 3 5 2 2 2" xfId="32187"/>
    <cellStyle name="Total 3 5 2 3" xfId="20107"/>
    <cellStyle name="Total 3 5 2 3 2" xfId="29787"/>
    <cellStyle name="Total 3 5 2 4" xfId="24146"/>
    <cellStyle name="Total 3 5 2 4 2" xfId="33826"/>
    <cellStyle name="Total 3 5 2 5" xfId="26489"/>
    <cellStyle name="Total 3 5 2 6" xfId="25440"/>
    <cellStyle name="Total 3 5 3" xfId="17841"/>
    <cellStyle name="Total 3 5 3 2" xfId="23401"/>
    <cellStyle name="Total 3 5 3 2 2" xfId="33081"/>
    <cellStyle name="Total 3 5 3 3" xfId="24231"/>
    <cellStyle name="Total 3 5 3 3 2" xfId="33911"/>
    <cellStyle name="Total 3 5 3 4" xfId="24396"/>
    <cellStyle name="Total 3 5 3 4 2" xfId="34076"/>
    <cellStyle name="Total 3 5 3 5" xfId="27525"/>
    <cellStyle name="Total 3 5 4" xfId="21896"/>
    <cellStyle name="Total 3 5 4 2" xfId="31576"/>
    <cellStyle name="Total 3 5 5" xfId="19049"/>
    <cellStyle name="Total 3 5 5 2" xfId="28729"/>
    <cellStyle name="Total 3 5 6" xfId="20492"/>
    <cellStyle name="Total 3 5 6 2" xfId="30172"/>
    <cellStyle name="Total 3 5 7" xfId="25609"/>
    <cellStyle name="Total 3 6" xfId="24328"/>
    <cellStyle name="Total 3 6 2" xfId="34008"/>
    <cellStyle name="Total 4" xfId="306"/>
    <cellStyle name="Total 4 2" xfId="15958"/>
    <cellStyle name="Total 4 2 10" xfId="18854"/>
    <cellStyle name="Total 4 2 10 2" xfId="28534"/>
    <cellStyle name="Total 4 2 11" xfId="23935"/>
    <cellStyle name="Total 4 2 11 2" xfId="33615"/>
    <cellStyle name="Total 4 2 12" xfId="26045"/>
    <cellStyle name="Total 4 2 2" xfId="16050"/>
    <cellStyle name="Total 4 2 2 10" xfId="25745"/>
    <cellStyle name="Total 4 2 2 2" xfId="16300"/>
    <cellStyle name="Total 4 2 2 2 2" xfId="16771"/>
    <cellStyle name="Total 4 2 2 2 2 2" xfId="17641"/>
    <cellStyle name="Total 4 2 2 2 2 2 2" xfId="23201"/>
    <cellStyle name="Total 4 2 2 2 2 2 2 2" xfId="32881"/>
    <cellStyle name="Total 4 2 2 2 2 2 3" xfId="19174"/>
    <cellStyle name="Total 4 2 2 2 2 2 3 2" xfId="28854"/>
    <cellStyle name="Total 4 2 2 2 2 2 4" xfId="20172"/>
    <cellStyle name="Total 4 2 2 2 2 2 4 2" xfId="29852"/>
    <cellStyle name="Total 4 2 2 2 2 2 5" xfId="27123"/>
    <cellStyle name="Total 4 2 2 2 2 2 6" xfId="27325"/>
    <cellStyle name="Total 4 2 2 2 2 3" xfId="18322"/>
    <cellStyle name="Total 4 2 2 2 2 3 2" xfId="23882"/>
    <cellStyle name="Total 4 2 2 2 2 3 2 2" xfId="33562"/>
    <cellStyle name="Total 4 2 2 2 2 3 3" xfId="24582"/>
    <cellStyle name="Total 4 2 2 2 2 3 3 2" xfId="34262"/>
    <cellStyle name="Total 4 2 2 2 2 3 4" xfId="24648"/>
    <cellStyle name="Total 4 2 2 2 2 3 4 2" xfId="34328"/>
    <cellStyle name="Total 4 2 2 2 2 3 5" xfId="28006"/>
    <cellStyle name="Total 4 2 2 2 2 4" xfId="22377"/>
    <cellStyle name="Total 4 2 2 2 2 4 2" xfId="32057"/>
    <cellStyle name="Total 4 2 2 2 2 5" xfId="18934"/>
    <cellStyle name="Total 4 2 2 2 2 5 2" xfId="28614"/>
    <cellStyle name="Total 4 2 2 2 2 6" xfId="24534"/>
    <cellStyle name="Total 4 2 2 2 2 6 2" xfId="34214"/>
    <cellStyle name="Total 4 2 2 2 2 7" xfId="25271"/>
    <cellStyle name="Total 4 2 2 2 3" xfId="16637"/>
    <cellStyle name="Total 4 2 2 2 3 2" xfId="17405"/>
    <cellStyle name="Total 4 2 2 2 3 2 2" xfId="22965"/>
    <cellStyle name="Total 4 2 2 2 3 2 2 2" xfId="32645"/>
    <cellStyle name="Total 4 2 2 2 3 2 3" xfId="18517"/>
    <cellStyle name="Total 4 2 2 2 3 2 3 2" xfId="28197"/>
    <cellStyle name="Total 4 2 2 2 3 2 4" xfId="24344"/>
    <cellStyle name="Total 4 2 2 2 3 2 4 2" xfId="34024"/>
    <cellStyle name="Total 4 2 2 2 3 2 5" xfId="26887"/>
    <cellStyle name="Total 4 2 2 2 3 2 6" xfId="25233"/>
    <cellStyle name="Total 4 2 2 2 3 3" xfId="18086"/>
    <cellStyle name="Total 4 2 2 2 3 3 2" xfId="23646"/>
    <cellStyle name="Total 4 2 2 2 3 3 2 2" xfId="33326"/>
    <cellStyle name="Total 4 2 2 2 3 3 3" xfId="19065"/>
    <cellStyle name="Total 4 2 2 2 3 3 3 2" xfId="28745"/>
    <cellStyle name="Total 4 2 2 2 3 3 4" xfId="20476"/>
    <cellStyle name="Total 4 2 2 2 3 3 4 2" xfId="30156"/>
    <cellStyle name="Total 4 2 2 2 3 3 5" xfId="27770"/>
    <cellStyle name="Total 4 2 2 2 3 4" xfId="22141"/>
    <cellStyle name="Total 4 2 2 2 3 4 2" xfId="31821"/>
    <cellStyle name="Total 4 2 2 2 3 5" xfId="21288"/>
    <cellStyle name="Total 4 2 2 2 3 5 2" xfId="30968"/>
    <cellStyle name="Total 4 2 2 2 3 6" xfId="20259"/>
    <cellStyle name="Total 4 2 2 2 3 6 2" xfId="29939"/>
    <cellStyle name="Total 4 2 2 2 3 7" xfId="26225"/>
    <cellStyle name="Total 4 2 2 2 4" xfId="16920"/>
    <cellStyle name="Total 4 2 2 2 4 2" xfId="22473"/>
    <cellStyle name="Total 4 2 2 2 4 2 2" xfId="32153"/>
    <cellStyle name="Total 4 2 2 2 4 3" xfId="18659"/>
    <cellStyle name="Total 4 2 2 2 4 3 2" xfId="28339"/>
    <cellStyle name="Total 4 2 2 2 4 4" xfId="24656"/>
    <cellStyle name="Total 4 2 2 2 4 4 2" xfId="34336"/>
    <cellStyle name="Total 4 2 2 2 4 5" xfId="26455"/>
    <cellStyle name="Total 4 2 2 2 4 6" xfId="25574"/>
    <cellStyle name="Total 4 2 2 2 5" xfId="17816"/>
    <cellStyle name="Total 4 2 2 2 5 2" xfId="23376"/>
    <cellStyle name="Total 4 2 2 2 5 2 2" xfId="33056"/>
    <cellStyle name="Total 4 2 2 2 5 3" xfId="18349"/>
    <cellStyle name="Total 4 2 2 2 5 3 2" xfId="28029"/>
    <cellStyle name="Total 4 2 2 2 5 4" xfId="24894"/>
    <cellStyle name="Total 4 2 2 2 5 4 2" xfId="34574"/>
    <cellStyle name="Total 4 2 2 2 5 5" xfId="27500"/>
    <cellStyle name="Total 4 2 2 2 6" xfId="21871"/>
    <cellStyle name="Total 4 2 2 2 6 2" xfId="31551"/>
    <cellStyle name="Total 4 2 2 2 7" xfId="20435"/>
    <cellStyle name="Total 4 2 2 2 7 2" xfId="30115"/>
    <cellStyle name="Total 4 2 2 2 8" xfId="21145"/>
    <cellStyle name="Total 4 2 2 2 8 2" xfId="30825"/>
    <cellStyle name="Total 4 2 2 2 9" xfId="26188"/>
    <cellStyle name="Total 4 2 2 3" xfId="16239"/>
    <cellStyle name="Total 4 2 2 3 2" xfId="17580"/>
    <cellStyle name="Total 4 2 2 3 2 2" xfId="23140"/>
    <cellStyle name="Total 4 2 2 3 2 2 2" xfId="32820"/>
    <cellStyle name="Total 4 2 2 3 2 3" xfId="18585"/>
    <cellStyle name="Total 4 2 2 3 2 3 2" xfId="28265"/>
    <cellStyle name="Total 4 2 2 3 2 4" xfId="19945"/>
    <cellStyle name="Total 4 2 2 3 2 4 2" xfId="29625"/>
    <cellStyle name="Total 4 2 2 3 2 5" xfId="27062"/>
    <cellStyle name="Total 4 2 2 3 2 6" xfId="27264"/>
    <cellStyle name="Total 4 2 2 3 3" xfId="18261"/>
    <cellStyle name="Total 4 2 2 3 3 2" xfId="23821"/>
    <cellStyle name="Total 4 2 2 3 3 2 2" xfId="33501"/>
    <cellStyle name="Total 4 2 2 3 3 3" xfId="23913"/>
    <cellStyle name="Total 4 2 2 3 3 3 2" xfId="33593"/>
    <cellStyle name="Total 4 2 2 3 3 4" xfId="19070"/>
    <cellStyle name="Total 4 2 2 3 3 4 2" xfId="28750"/>
    <cellStyle name="Total 4 2 2 3 3 5" xfId="27945"/>
    <cellStyle name="Total 4 2 2 3 4" xfId="22316"/>
    <cellStyle name="Total 4 2 2 3 4 2" xfId="31996"/>
    <cellStyle name="Total 4 2 2 3 5" xfId="18524"/>
    <cellStyle name="Total 4 2 2 3 5 2" xfId="28204"/>
    <cellStyle name="Total 4 2 2 3 6" xfId="18833"/>
    <cellStyle name="Total 4 2 2 3 6 2" xfId="28513"/>
    <cellStyle name="Total 4 2 2 3 7" xfId="26192"/>
    <cellStyle name="Total 4 2 2 4" xfId="16576"/>
    <cellStyle name="Total 4 2 2 4 2" xfId="17344"/>
    <cellStyle name="Total 4 2 2 4 2 2" xfId="22904"/>
    <cellStyle name="Total 4 2 2 4 2 2 2" xfId="32584"/>
    <cellStyle name="Total 4 2 2 4 2 3" xfId="19994"/>
    <cellStyle name="Total 4 2 2 4 2 3 2" xfId="29674"/>
    <cellStyle name="Total 4 2 2 4 2 4" xfId="24676"/>
    <cellStyle name="Total 4 2 2 4 2 4 2" xfId="34356"/>
    <cellStyle name="Total 4 2 2 4 2 5" xfId="26826"/>
    <cellStyle name="Total 4 2 2 4 2 6" xfId="25149"/>
    <cellStyle name="Total 4 2 2 4 3" xfId="18025"/>
    <cellStyle name="Total 4 2 2 4 3 2" xfId="23585"/>
    <cellStyle name="Total 4 2 2 4 3 2 2" xfId="33265"/>
    <cellStyle name="Total 4 2 2 4 3 3" xfId="24108"/>
    <cellStyle name="Total 4 2 2 4 3 3 2" xfId="33788"/>
    <cellStyle name="Total 4 2 2 4 3 4" xfId="24693"/>
    <cellStyle name="Total 4 2 2 4 3 4 2" xfId="34373"/>
    <cellStyle name="Total 4 2 2 4 3 5" xfId="27709"/>
    <cellStyle name="Total 4 2 2 4 4" xfId="22080"/>
    <cellStyle name="Total 4 2 2 4 4 2" xfId="31760"/>
    <cellStyle name="Total 4 2 2 4 5" xfId="18588"/>
    <cellStyle name="Total 4 2 2 4 5 2" xfId="28268"/>
    <cellStyle name="Total 4 2 2 4 6" xfId="19292"/>
    <cellStyle name="Total 4 2 2 4 6 2" xfId="28972"/>
    <cellStyle name="Total 4 2 2 4 7" xfId="26085"/>
    <cellStyle name="Total 4 2 2 5" xfId="17297"/>
    <cellStyle name="Total 4 2 2 5 2" xfId="22857"/>
    <cellStyle name="Total 4 2 2 5 2 2" xfId="32537"/>
    <cellStyle name="Total 4 2 2 5 3" xfId="20034"/>
    <cellStyle name="Total 4 2 2 5 3 2" xfId="29714"/>
    <cellStyle name="Total 4 2 2 5 4" xfId="24088"/>
    <cellStyle name="Total 4 2 2 5 4 2" xfId="33768"/>
    <cellStyle name="Total 4 2 2 5 5" xfId="26789"/>
    <cellStyle name="Total 4 2 2 5 6" xfId="27195"/>
    <cellStyle name="Total 4 2 2 6" xfId="17755"/>
    <cellStyle name="Total 4 2 2 6 2" xfId="23315"/>
    <cellStyle name="Total 4 2 2 6 2 2" xfId="32995"/>
    <cellStyle name="Total 4 2 2 6 3" xfId="20626"/>
    <cellStyle name="Total 4 2 2 6 3 2" xfId="30306"/>
    <cellStyle name="Total 4 2 2 6 4" xfId="18829"/>
    <cellStyle name="Total 4 2 2 6 4 2" xfId="28509"/>
    <cellStyle name="Total 4 2 2 6 5" xfId="27439"/>
    <cellStyle name="Total 4 2 2 7" xfId="21808"/>
    <cellStyle name="Total 4 2 2 7 2" xfId="31488"/>
    <cellStyle name="Total 4 2 2 8" xfId="19129"/>
    <cellStyle name="Total 4 2 2 8 2" xfId="28809"/>
    <cellStyle name="Total 4 2 2 9" xfId="24990"/>
    <cellStyle name="Total 4 2 2 9 2" xfId="34670"/>
    <cellStyle name="Total 4 2 3" xfId="16178"/>
    <cellStyle name="Total 4 2 3 2" xfId="16685"/>
    <cellStyle name="Total 4 2 3 2 2" xfId="17519"/>
    <cellStyle name="Total 4 2 3 2 2 2" xfId="23079"/>
    <cellStyle name="Total 4 2 3 2 2 2 2" xfId="32759"/>
    <cellStyle name="Total 4 2 3 2 2 3" xfId="18838"/>
    <cellStyle name="Total 4 2 3 2 2 3 2" xfId="28518"/>
    <cellStyle name="Total 4 2 3 2 2 4" xfId="24102"/>
    <cellStyle name="Total 4 2 3 2 2 4 2" xfId="33782"/>
    <cellStyle name="Total 4 2 3 2 2 5" xfId="27001"/>
    <cellStyle name="Total 4 2 3 2 2 6" xfId="25250"/>
    <cellStyle name="Total 4 2 3 2 3" xfId="18200"/>
    <cellStyle name="Total 4 2 3 2 3 2" xfId="23760"/>
    <cellStyle name="Total 4 2 3 2 3 2 2" xfId="33440"/>
    <cellStyle name="Total 4 2 3 2 3 3" xfId="19338"/>
    <cellStyle name="Total 4 2 3 2 3 3 2" xfId="29018"/>
    <cellStyle name="Total 4 2 3 2 3 4" xfId="24995"/>
    <cellStyle name="Total 4 2 3 2 3 4 2" xfId="34675"/>
    <cellStyle name="Total 4 2 3 2 3 5" xfId="27884"/>
    <cellStyle name="Total 4 2 3 2 4" xfId="22255"/>
    <cellStyle name="Total 4 2 3 2 4 2" xfId="31935"/>
    <cellStyle name="Total 4 2 3 2 5" xfId="18701"/>
    <cellStyle name="Total 4 2 3 2 5 2" xfId="28381"/>
    <cellStyle name="Total 4 2 3 2 6" xfId="20099"/>
    <cellStyle name="Total 4 2 3 2 6 2" xfId="29779"/>
    <cellStyle name="Total 4 2 3 2 7" xfId="26056"/>
    <cellStyle name="Total 4 2 3 3" xfId="16515"/>
    <cellStyle name="Total 4 2 3 3 2" xfId="17112"/>
    <cellStyle name="Total 4 2 3 3 2 2" xfId="22665"/>
    <cellStyle name="Total 4 2 3 3 2 2 2" xfId="32345"/>
    <cellStyle name="Total 4 2 3 3 2 3" xfId="20173"/>
    <cellStyle name="Total 4 2 3 3 2 3 2" xfId="29853"/>
    <cellStyle name="Total 4 2 3 3 2 4" xfId="24835"/>
    <cellStyle name="Total 4 2 3 3 2 4 2" xfId="34515"/>
    <cellStyle name="Total 4 2 3 3 2 5" xfId="26638"/>
    <cellStyle name="Total 4 2 3 3 2 6" xfId="25711"/>
    <cellStyle name="Total 4 2 3 3 3" xfId="17964"/>
    <cellStyle name="Total 4 2 3 3 3 2" xfId="23524"/>
    <cellStyle name="Total 4 2 3 3 3 2 2" xfId="33204"/>
    <cellStyle name="Total 4 2 3 3 3 3" xfId="21041"/>
    <cellStyle name="Total 4 2 3 3 3 3 2" xfId="30721"/>
    <cellStyle name="Total 4 2 3 3 3 4" xfId="20195"/>
    <cellStyle name="Total 4 2 3 3 3 4 2" xfId="29875"/>
    <cellStyle name="Total 4 2 3 3 3 5" xfId="27648"/>
    <cellStyle name="Total 4 2 3 3 4" xfId="22019"/>
    <cellStyle name="Total 4 2 3 3 4 2" xfId="31699"/>
    <cellStyle name="Total 4 2 3 3 5" xfId="19564"/>
    <cellStyle name="Total 4 2 3 3 5 2" xfId="29244"/>
    <cellStyle name="Total 4 2 3 3 6" xfId="19220"/>
    <cellStyle name="Total 4 2 3 3 6 2" xfId="28900"/>
    <cellStyle name="Total 4 2 3 3 7" xfId="25731"/>
    <cellStyle name="Total 4 2 3 4" xfId="17076"/>
    <cellStyle name="Total 4 2 3 4 2" xfId="22629"/>
    <cellStyle name="Total 4 2 3 4 2 2" xfId="32309"/>
    <cellStyle name="Total 4 2 3 4 3" xfId="19445"/>
    <cellStyle name="Total 4 2 3 4 3 2" xfId="29125"/>
    <cellStyle name="Total 4 2 3 4 4" xfId="18547"/>
    <cellStyle name="Total 4 2 3 4 4 2" xfId="28227"/>
    <cellStyle name="Total 4 2 3 4 5" xfId="26606"/>
    <cellStyle name="Total 4 2 3 4 6" xfId="26233"/>
    <cellStyle name="Total 4 2 3 5" xfId="17694"/>
    <cellStyle name="Total 4 2 3 5 2" xfId="23254"/>
    <cellStyle name="Total 4 2 3 5 2 2" xfId="32934"/>
    <cellStyle name="Total 4 2 3 5 3" xfId="19766"/>
    <cellStyle name="Total 4 2 3 5 3 2" xfId="29446"/>
    <cellStyle name="Total 4 2 3 5 4" xfId="21176"/>
    <cellStyle name="Total 4 2 3 5 4 2" xfId="30856"/>
    <cellStyle name="Total 4 2 3 5 5" xfId="27378"/>
    <cellStyle name="Total 4 2 3 6" xfId="21745"/>
    <cellStyle name="Total 4 2 3 6 2" xfId="31425"/>
    <cellStyle name="Total 4 2 3 7" xfId="24030"/>
    <cellStyle name="Total 4 2 3 7 2" xfId="33710"/>
    <cellStyle name="Total 4 2 3 8" xfId="20972"/>
    <cellStyle name="Total 4 2 3 8 2" xfId="30652"/>
    <cellStyle name="Total 4 2 3 9" xfId="25814"/>
    <cellStyle name="Total 4 2 4" xfId="16114"/>
    <cellStyle name="Total 4 2 4 2" xfId="16660"/>
    <cellStyle name="Total 4 2 4 2 2" xfId="17462"/>
    <cellStyle name="Total 4 2 4 2 2 2" xfId="23022"/>
    <cellStyle name="Total 4 2 4 2 2 2 2" xfId="32702"/>
    <cellStyle name="Total 4 2 4 2 2 3" xfId="19276"/>
    <cellStyle name="Total 4 2 4 2 2 3 2" xfId="28956"/>
    <cellStyle name="Total 4 2 4 2 2 4" xfId="18468"/>
    <cellStyle name="Total 4 2 4 2 2 4 2" xfId="28148"/>
    <cellStyle name="Total 4 2 4 2 2 5" xfId="26944"/>
    <cellStyle name="Total 4 2 4 2 2 6" xfId="25712"/>
    <cellStyle name="Total 4 2 4 2 3" xfId="18143"/>
    <cellStyle name="Total 4 2 4 2 3 2" xfId="23703"/>
    <cellStyle name="Total 4 2 4 2 3 2 2" xfId="33383"/>
    <cellStyle name="Total 4 2 4 2 3 3" xfId="24317"/>
    <cellStyle name="Total 4 2 4 2 3 3 2" xfId="33997"/>
    <cellStyle name="Total 4 2 4 2 3 4" xfId="24867"/>
    <cellStyle name="Total 4 2 4 2 3 4 2" xfId="34547"/>
    <cellStyle name="Total 4 2 4 2 3 5" xfId="27827"/>
    <cellStyle name="Total 4 2 4 2 4" xfId="22198"/>
    <cellStyle name="Total 4 2 4 2 4 2" xfId="31878"/>
    <cellStyle name="Total 4 2 4 2 5" xfId="21572"/>
    <cellStyle name="Total 4 2 4 2 5 2" xfId="31252"/>
    <cellStyle name="Total 4 2 4 2 6" xfId="24789"/>
    <cellStyle name="Total 4 2 4 2 6 2" xfId="34469"/>
    <cellStyle name="Total 4 2 4 2 7" xfId="25849"/>
    <cellStyle name="Total 4 2 4 3" xfId="16458"/>
    <cellStyle name="Total 4 2 4 3 2" xfId="16897"/>
    <cellStyle name="Total 4 2 4 3 2 2" xfId="22450"/>
    <cellStyle name="Total 4 2 4 3 2 2 2" xfId="32130"/>
    <cellStyle name="Total 4 2 4 3 2 3" xfId="19001"/>
    <cellStyle name="Total 4 2 4 3 2 3 2" xfId="28681"/>
    <cellStyle name="Total 4 2 4 3 2 4" xfId="20497"/>
    <cellStyle name="Total 4 2 4 3 2 4 2" xfId="30177"/>
    <cellStyle name="Total 4 2 4 3 2 5" xfId="26432"/>
    <cellStyle name="Total 4 2 4 3 2 6" xfId="25684"/>
    <cellStyle name="Total 4 2 4 3 3" xfId="17907"/>
    <cellStyle name="Total 4 2 4 3 3 2" xfId="23467"/>
    <cellStyle name="Total 4 2 4 3 3 2 2" xfId="33147"/>
    <cellStyle name="Total 4 2 4 3 3 3" xfId="19590"/>
    <cellStyle name="Total 4 2 4 3 3 3 2" xfId="29270"/>
    <cellStyle name="Total 4 2 4 3 3 4" xfId="24731"/>
    <cellStyle name="Total 4 2 4 3 3 4 2" xfId="34411"/>
    <cellStyle name="Total 4 2 4 3 3 5" xfId="27591"/>
    <cellStyle name="Total 4 2 4 3 4" xfId="21962"/>
    <cellStyle name="Total 4 2 4 3 4 2" xfId="31642"/>
    <cellStyle name="Total 4 2 4 3 5" xfId="23931"/>
    <cellStyle name="Total 4 2 4 3 5 2" xfId="33611"/>
    <cellStyle name="Total 4 2 4 3 6" xfId="18520"/>
    <cellStyle name="Total 4 2 4 3 6 2" xfId="28200"/>
    <cellStyle name="Total 4 2 4 3 7" xfId="25761"/>
    <cellStyle name="Total 4 2 4 4" xfId="17063"/>
    <cellStyle name="Total 4 2 4 4 2" xfId="22616"/>
    <cellStyle name="Total 4 2 4 4 2 2" xfId="32296"/>
    <cellStyle name="Total 4 2 4 4 3" xfId="19449"/>
    <cellStyle name="Total 4 2 4 4 3 2" xfId="29129"/>
    <cellStyle name="Total 4 2 4 4 4" xfId="20656"/>
    <cellStyle name="Total 4 2 4 4 4 2" xfId="30336"/>
    <cellStyle name="Total 4 2 4 4 5" xfId="26595"/>
    <cellStyle name="Total 4 2 4 4 6" xfId="26069"/>
    <cellStyle name="Total 4 2 4 5" xfId="17309"/>
    <cellStyle name="Total 4 2 4 5 2" xfId="22869"/>
    <cellStyle name="Total 4 2 4 5 2 2" xfId="32549"/>
    <cellStyle name="Total 4 2 4 5 3" xfId="21118"/>
    <cellStyle name="Total 4 2 4 5 3 2" xfId="30798"/>
    <cellStyle name="Total 4 2 4 5 4" xfId="19452"/>
    <cellStyle name="Total 4 2 4 5 4 2" xfId="29132"/>
    <cellStyle name="Total 4 2 4 5 5" xfId="27184"/>
    <cellStyle name="Total 4 2 4 6" xfId="21683"/>
    <cellStyle name="Total 4 2 4 6 2" xfId="31363"/>
    <cellStyle name="Total 4 2 4 7" xfId="24238"/>
    <cellStyle name="Total 4 2 4 7 2" xfId="33918"/>
    <cellStyle name="Total 4 2 4 8" xfId="18837"/>
    <cellStyle name="Total 4 2 4 8 2" xfId="28517"/>
    <cellStyle name="Total 4 2 4 9" xfId="26197"/>
    <cellStyle name="Total 4 2 5" xfId="16087"/>
    <cellStyle name="Total 4 2 5 2" xfId="17435"/>
    <cellStyle name="Total 4 2 5 2 2" xfId="22995"/>
    <cellStyle name="Total 4 2 5 2 2 2" xfId="32675"/>
    <cellStyle name="Total 4 2 5 2 3" xfId="20578"/>
    <cellStyle name="Total 4 2 5 2 3 2" xfId="30258"/>
    <cellStyle name="Total 4 2 5 2 4" xfId="18950"/>
    <cellStyle name="Total 4 2 5 2 4 2" xfId="28630"/>
    <cellStyle name="Total 4 2 5 2 5" xfId="26917"/>
    <cellStyle name="Total 4 2 5 2 6" xfId="25763"/>
    <cellStyle name="Total 4 2 5 3" xfId="18116"/>
    <cellStyle name="Total 4 2 5 3 2" xfId="23676"/>
    <cellStyle name="Total 4 2 5 3 2 2" xfId="33356"/>
    <cellStyle name="Total 4 2 5 3 3" xfId="24518"/>
    <cellStyle name="Total 4 2 5 3 3 2" xfId="34198"/>
    <cellStyle name="Total 4 2 5 3 4" xfId="20490"/>
    <cellStyle name="Total 4 2 5 3 4 2" xfId="30170"/>
    <cellStyle name="Total 4 2 5 3 5" xfId="27800"/>
    <cellStyle name="Total 4 2 5 4" xfId="22171"/>
    <cellStyle name="Total 4 2 5 4 2" xfId="31851"/>
    <cellStyle name="Total 4 2 5 5" xfId="18616"/>
    <cellStyle name="Total 4 2 5 5 2" xfId="28296"/>
    <cellStyle name="Total 4 2 5 6" xfId="20349"/>
    <cellStyle name="Total 4 2 5 6 2" xfId="30029"/>
    <cellStyle name="Total 4 2 5 7" xfId="25316"/>
    <cellStyle name="Total 4 2 6" xfId="16431"/>
    <cellStyle name="Total 4 2 6 2" xfId="17044"/>
    <cellStyle name="Total 4 2 6 2 2" xfId="22597"/>
    <cellStyle name="Total 4 2 6 2 2 2" xfId="32277"/>
    <cellStyle name="Total 4 2 6 2 3" xfId="20204"/>
    <cellStyle name="Total 4 2 6 2 3 2" xfId="29884"/>
    <cellStyle name="Total 4 2 6 2 4" xfId="18956"/>
    <cellStyle name="Total 4 2 6 2 4 2" xfId="28636"/>
    <cellStyle name="Total 4 2 6 2 5" xfId="26579"/>
    <cellStyle name="Total 4 2 6 2 6" xfId="26168"/>
    <cellStyle name="Total 4 2 6 3" xfId="17880"/>
    <cellStyle name="Total 4 2 6 3 2" xfId="23440"/>
    <cellStyle name="Total 4 2 6 3 2 2" xfId="33120"/>
    <cellStyle name="Total 4 2 6 3 3" xfId="18714"/>
    <cellStyle name="Total 4 2 6 3 3 2" xfId="28394"/>
    <cellStyle name="Total 4 2 6 3 4" xfId="20681"/>
    <cellStyle name="Total 4 2 6 3 4 2" xfId="30361"/>
    <cellStyle name="Total 4 2 6 3 5" xfId="27564"/>
    <cellStyle name="Total 4 2 6 4" xfId="21935"/>
    <cellStyle name="Total 4 2 6 4 2" xfId="31615"/>
    <cellStyle name="Total 4 2 6 5" xfId="20198"/>
    <cellStyle name="Total 4 2 6 5 2" xfId="29878"/>
    <cellStyle name="Total 4 2 6 6" xfId="21218"/>
    <cellStyle name="Total 4 2 6 6 2" xfId="30898"/>
    <cellStyle name="Total 4 2 6 7" xfId="25929"/>
    <cellStyle name="Total 4 2 7" xfId="17178"/>
    <cellStyle name="Total 4 2 7 2" xfId="22731"/>
    <cellStyle name="Total 4 2 7 2 2" xfId="32411"/>
    <cellStyle name="Total 4 2 7 3" xfId="19922"/>
    <cellStyle name="Total 4 2 7 3 2" xfId="29602"/>
    <cellStyle name="Total 4 2 7 4" xfId="23967"/>
    <cellStyle name="Total 4 2 7 4 2" xfId="33647"/>
    <cellStyle name="Total 4 2 7 5" xfId="26698"/>
    <cellStyle name="Total 4 2 7 6" xfId="26373"/>
    <cellStyle name="Total 4 2 8" xfId="17324"/>
    <cellStyle name="Total 4 2 8 2" xfId="22884"/>
    <cellStyle name="Total 4 2 8 2 2" xfId="32564"/>
    <cellStyle name="Total 4 2 8 3" xfId="21323"/>
    <cellStyle name="Total 4 2 8 3 2" xfId="31003"/>
    <cellStyle name="Total 4 2 8 4" xfId="21581"/>
    <cellStyle name="Total 4 2 8 4 2" xfId="31261"/>
    <cellStyle name="Total 4 2 8 5" xfId="25117"/>
    <cellStyle name="Total 4 2 9" xfId="21656"/>
    <cellStyle name="Total 4 2 9 2" xfId="31336"/>
    <cellStyle name="Total 4 3" xfId="16003"/>
    <cellStyle name="Total 4 3 10" xfId="25783"/>
    <cellStyle name="Total 4 3 2" xfId="16275"/>
    <cellStyle name="Total 4 3 2 2" xfId="16746"/>
    <cellStyle name="Total 4 3 2 2 2" xfId="17616"/>
    <cellStyle name="Total 4 3 2 2 2 2" xfId="23176"/>
    <cellStyle name="Total 4 3 2 2 2 2 2" xfId="32856"/>
    <cellStyle name="Total 4 3 2 2 2 3" xfId="24483"/>
    <cellStyle name="Total 4 3 2 2 2 3 2" xfId="34163"/>
    <cellStyle name="Total 4 3 2 2 2 4" xfId="19183"/>
    <cellStyle name="Total 4 3 2 2 2 4 2" xfId="28863"/>
    <cellStyle name="Total 4 3 2 2 2 5" xfId="27098"/>
    <cellStyle name="Total 4 3 2 2 2 6" xfId="27300"/>
    <cellStyle name="Total 4 3 2 2 3" xfId="18297"/>
    <cellStyle name="Total 4 3 2 2 3 2" xfId="23857"/>
    <cellStyle name="Total 4 3 2 2 3 2 2" xfId="33537"/>
    <cellStyle name="Total 4 3 2 2 3 3" xfId="24360"/>
    <cellStyle name="Total 4 3 2 2 3 3 2" xfId="34040"/>
    <cellStyle name="Total 4 3 2 2 3 4" xfId="20026"/>
    <cellStyle name="Total 4 3 2 2 3 4 2" xfId="29706"/>
    <cellStyle name="Total 4 3 2 2 3 5" xfId="27981"/>
    <cellStyle name="Total 4 3 2 2 4" xfId="22352"/>
    <cellStyle name="Total 4 3 2 2 4 2" xfId="32032"/>
    <cellStyle name="Total 4 3 2 2 5" xfId="19213"/>
    <cellStyle name="Total 4 3 2 2 5 2" xfId="28893"/>
    <cellStyle name="Total 4 3 2 2 6" xfId="18388"/>
    <cellStyle name="Total 4 3 2 2 6 2" xfId="28068"/>
    <cellStyle name="Total 4 3 2 2 7" xfId="25727"/>
    <cellStyle name="Total 4 3 2 3" xfId="16612"/>
    <cellStyle name="Total 4 3 2 3 2" xfId="17380"/>
    <cellStyle name="Total 4 3 2 3 2 2" xfId="22940"/>
    <cellStyle name="Total 4 3 2 3 2 2 2" xfId="32620"/>
    <cellStyle name="Total 4 3 2 3 2 3" xfId="19490"/>
    <cellStyle name="Total 4 3 2 3 2 3 2" xfId="29170"/>
    <cellStyle name="Total 4 3 2 3 2 4" xfId="19255"/>
    <cellStyle name="Total 4 3 2 3 2 4 2" xfId="28935"/>
    <cellStyle name="Total 4 3 2 3 2 5" xfId="26862"/>
    <cellStyle name="Total 4 3 2 3 2 6" xfId="25101"/>
    <cellStyle name="Total 4 3 2 3 3" xfId="18061"/>
    <cellStyle name="Total 4 3 2 3 3 2" xfId="23621"/>
    <cellStyle name="Total 4 3 2 3 3 2 2" xfId="33301"/>
    <cellStyle name="Total 4 3 2 3 3 3" xfId="20265"/>
    <cellStyle name="Total 4 3 2 3 3 3 2" xfId="29945"/>
    <cellStyle name="Total 4 3 2 3 3 4" xfId="20816"/>
    <cellStyle name="Total 4 3 2 3 3 4 2" xfId="30496"/>
    <cellStyle name="Total 4 3 2 3 3 5" xfId="27745"/>
    <cellStyle name="Total 4 3 2 3 4" xfId="22116"/>
    <cellStyle name="Total 4 3 2 3 4 2" xfId="31796"/>
    <cellStyle name="Total 4 3 2 3 5" xfId="18472"/>
    <cellStyle name="Total 4 3 2 3 5 2" xfId="28152"/>
    <cellStyle name="Total 4 3 2 3 6" xfId="21428"/>
    <cellStyle name="Total 4 3 2 3 6 2" xfId="31108"/>
    <cellStyle name="Total 4 3 2 3 7" xfId="26005"/>
    <cellStyle name="Total 4 3 2 4" xfId="17291"/>
    <cellStyle name="Total 4 3 2 4 2" xfId="22851"/>
    <cellStyle name="Total 4 3 2 4 2 2" xfId="32531"/>
    <cellStyle name="Total 4 3 2 4 3" xfId="20372"/>
    <cellStyle name="Total 4 3 2 4 3 2" xfId="30052"/>
    <cellStyle name="Total 4 3 2 4 4" xfId="21482"/>
    <cellStyle name="Total 4 3 2 4 4 2" xfId="31162"/>
    <cellStyle name="Total 4 3 2 4 5" xfId="26784"/>
    <cellStyle name="Total 4 3 2 4 6" xfId="25152"/>
    <cellStyle name="Total 4 3 2 5" xfId="17791"/>
    <cellStyle name="Total 4 3 2 5 2" xfId="23351"/>
    <cellStyle name="Total 4 3 2 5 2 2" xfId="33031"/>
    <cellStyle name="Total 4 3 2 5 3" xfId="24021"/>
    <cellStyle name="Total 4 3 2 5 3 2" xfId="33701"/>
    <cellStyle name="Total 4 3 2 5 4" xfId="19140"/>
    <cellStyle name="Total 4 3 2 5 4 2" xfId="28820"/>
    <cellStyle name="Total 4 3 2 5 5" xfId="27475"/>
    <cellStyle name="Total 4 3 2 6" xfId="21846"/>
    <cellStyle name="Total 4 3 2 6 2" xfId="31526"/>
    <cellStyle name="Total 4 3 2 7" xfId="18363"/>
    <cellStyle name="Total 4 3 2 7 2" xfId="28043"/>
    <cellStyle name="Total 4 3 2 8" xfId="19566"/>
    <cellStyle name="Total 4 3 2 8 2" xfId="29246"/>
    <cellStyle name="Total 4 3 2 9" xfId="26260"/>
    <cellStyle name="Total 4 3 3" xfId="16164"/>
    <cellStyle name="Total 4 3 3 2" xfId="17505"/>
    <cellStyle name="Total 4 3 3 2 2" xfId="23065"/>
    <cellStyle name="Total 4 3 3 2 2 2" xfId="32745"/>
    <cellStyle name="Total 4 3 3 2 3" xfId="24525"/>
    <cellStyle name="Total 4 3 3 2 3 2" xfId="34205"/>
    <cellStyle name="Total 4 3 3 2 4" xfId="19660"/>
    <cellStyle name="Total 4 3 3 2 4 2" xfId="29340"/>
    <cellStyle name="Total 4 3 3 2 5" xfId="26987"/>
    <cellStyle name="Total 4 3 3 2 6" xfId="25071"/>
    <cellStyle name="Total 4 3 3 3" xfId="18186"/>
    <cellStyle name="Total 4 3 3 3 2" xfId="23746"/>
    <cellStyle name="Total 4 3 3 3 2 2" xfId="33426"/>
    <cellStyle name="Total 4 3 3 3 3" xfId="23963"/>
    <cellStyle name="Total 4 3 3 3 3 2" xfId="33643"/>
    <cellStyle name="Total 4 3 3 3 4" xfId="24687"/>
    <cellStyle name="Total 4 3 3 3 4 2" xfId="34367"/>
    <cellStyle name="Total 4 3 3 3 5" xfId="27870"/>
    <cellStyle name="Total 4 3 3 4" xfId="22241"/>
    <cellStyle name="Total 4 3 3 4 2" xfId="31921"/>
    <cellStyle name="Total 4 3 3 5" xfId="18687"/>
    <cellStyle name="Total 4 3 3 5 2" xfId="28367"/>
    <cellStyle name="Total 4 3 3 6" xfId="18992"/>
    <cellStyle name="Total 4 3 3 6 2" xfId="28672"/>
    <cellStyle name="Total 4 3 3 7" xfId="25428"/>
    <cellStyle name="Total 4 3 4" xfId="16501"/>
    <cellStyle name="Total 4 3 4 2" xfId="16971"/>
    <cellStyle name="Total 4 3 4 2 2" xfId="22524"/>
    <cellStyle name="Total 4 3 4 2 2 2" xfId="32204"/>
    <cellStyle name="Total 4 3 4 2 3" xfId="20118"/>
    <cellStyle name="Total 4 3 4 2 3 2" xfId="29798"/>
    <cellStyle name="Total 4 3 4 2 4" xfId="21202"/>
    <cellStyle name="Total 4 3 4 2 4 2" xfId="30882"/>
    <cellStyle name="Total 4 3 4 2 5" xfId="26506"/>
    <cellStyle name="Total 4 3 4 2 6" xfId="25268"/>
    <cellStyle name="Total 4 3 4 3" xfId="17950"/>
    <cellStyle name="Total 4 3 4 3 2" xfId="23510"/>
    <cellStyle name="Total 4 3 4 3 2 2" xfId="33190"/>
    <cellStyle name="Total 4 3 4 3 3" xfId="19029"/>
    <cellStyle name="Total 4 3 4 3 3 2" xfId="28709"/>
    <cellStyle name="Total 4 3 4 3 4" xfId="20761"/>
    <cellStyle name="Total 4 3 4 3 4 2" xfId="30441"/>
    <cellStyle name="Total 4 3 4 3 5" xfId="27634"/>
    <cellStyle name="Total 4 3 4 4" xfId="22005"/>
    <cellStyle name="Total 4 3 4 4 2" xfId="31685"/>
    <cellStyle name="Total 4 3 4 5" xfId="18673"/>
    <cellStyle name="Total 4 3 4 5 2" xfId="28353"/>
    <cellStyle name="Total 4 3 4 6" xfId="20824"/>
    <cellStyle name="Total 4 3 4 6 2" xfId="30504"/>
    <cellStyle name="Total 4 3 4 7" xfId="25373"/>
    <cellStyle name="Total 4 3 5" xfId="17069"/>
    <cellStyle name="Total 4 3 5 2" xfId="22622"/>
    <cellStyle name="Total 4 3 5 2 2" xfId="32302"/>
    <cellStyle name="Total 4 3 5 3" xfId="18795"/>
    <cellStyle name="Total 4 3 5 3 2" xfId="28475"/>
    <cellStyle name="Total 4 3 5 4" xfId="21546"/>
    <cellStyle name="Total 4 3 5 4 2" xfId="31226"/>
    <cellStyle name="Total 4 3 5 5" xfId="26601"/>
    <cellStyle name="Total 4 3 5 6" xfId="25870"/>
    <cellStyle name="Total 4 3 6" xfId="17680"/>
    <cellStyle name="Total 4 3 6 2" xfId="23240"/>
    <cellStyle name="Total 4 3 6 2 2" xfId="32920"/>
    <cellStyle name="Total 4 3 6 3" xfId="21537"/>
    <cellStyle name="Total 4 3 6 3 2" xfId="31217"/>
    <cellStyle name="Total 4 3 6 4" xfId="20768"/>
    <cellStyle name="Total 4 3 6 4 2" xfId="30448"/>
    <cellStyle name="Total 4 3 6 5" xfId="27364"/>
    <cellStyle name="Total 4 3 7" xfId="21731"/>
    <cellStyle name="Total 4 3 7 2" xfId="31411"/>
    <cellStyle name="Total 4 3 8" xfId="20849"/>
    <cellStyle name="Total 4 3 8 2" xfId="30529"/>
    <cellStyle name="Total 4 3 9" xfId="19749"/>
    <cellStyle name="Total 4 3 9 2" xfId="29429"/>
    <cellStyle name="Total 4 4" xfId="16208"/>
    <cellStyle name="Total 4 4 2" xfId="16707"/>
    <cellStyle name="Total 4 4 2 2" xfId="17549"/>
    <cellStyle name="Total 4 4 2 2 2" xfId="23109"/>
    <cellStyle name="Total 4 4 2 2 2 2" xfId="32789"/>
    <cellStyle name="Total 4 4 2 2 3" xfId="21112"/>
    <cellStyle name="Total 4 4 2 2 3 2" xfId="30792"/>
    <cellStyle name="Total 4 4 2 2 4" xfId="24880"/>
    <cellStyle name="Total 4 4 2 2 4 2" xfId="34560"/>
    <cellStyle name="Total 4 4 2 2 5" xfId="27031"/>
    <cellStyle name="Total 4 4 2 2 6" xfId="27233"/>
    <cellStyle name="Total 4 4 2 3" xfId="18230"/>
    <cellStyle name="Total 4 4 2 3 2" xfId="23790"/>
    <cellStyle name="Total 4 4 2 3 2 2" xfId="33470"/>
    <cellStyle name="Total 4 4 2 3 3" xfId="24152"/>
    <cellStyle name="Total 4 4 2 3 3 2" xfId="33832"/>
    <cellStyle name="Total 4 4 2 3 4" xfId="24781"/>
    <cellStyle name="Total 4 4 2 3 4 2" xfId="34461"/>
    <cellStyle name="Total 4 4 2 3 5" xfId="27914"/>
    <cellStyle name="Total 4 4 2 4" xfId="22285"/>
    <cellStyle name="Total 4 4 2 4 2" xfId="31965"/>
    <cellStyle name="Total 4 4 2 5" xfId="20377"/>
    <cellStyle name="Total 4 4 2 5 2" xfId="30057"/>
    <cellStyle name="Total 4 4 2 6" xfId="20315"/>
    <cellStyle name="Total 4 4 2 6 2" xfId="29995"/>
    <cellStyle name="Total 4 4 2 7" xfId="25909"/>
    <cellStyle name="Total 4 4 3" xfId="16545"/>
    <cellStyle name="Total 4 4 3 2" xfId="16997"/>
    <cellStyle name="Total 4 4 3 2 2" xfId="22550"/>
    <cellStyle name="Total 4 4 3 2 2 2" xfId="32230"/>
    <cellStyle name="Total 4 4 3 2 3" xfId="20939"/>
    <cellStyle name="Total 4 4 3 2 3 2" xfId="30619"/>
    <cellStyle name="Total 4 4 3 2 4" xfId="24310"/>
    <cellStyle name="Total 4 4 3 2 4 2" xfId="33990"/>
    <cellStyle name="Total 4 4 3 2 5" xfId="26532"/>
    <cellStyle name="Total 4 4 3 2 6" xfId="26164"/>
    <cellStyle name="Total 4 4 3 3" xfId="17994"/>
    <cellStyle name="Total 4 4 3 3 2" xfId="23554"/>
    <cellStyle name="Total 4 4 3 3 2 2" xfId="33234"/>
    <cellStyle name="Total 4 4 3 3 3" xfId="24036"/>
    <cellStyle name="Total 4 4 3 3 3 2" xfId="33716"/>
    <cellStyle name="Total 4 4 3 3 4" xfId="20778"/>
    <cellStyle name="Total 4 4 3 3 4 2" xfId="30458"/>
    <cellStyle name="Total 4 4 3 3 5" xfId="27678"/>
    <cellStyle name="Total 4 4 3 4" xfId="22049"/>
    <cellStyle name="Total 4 4 3 4 2" xfId="31729"/>
    <cellStyle name="Total 4 4 3 5" xfId="19375"/>
    <cellStyle name="Total 4 4 3 5 2" xfId="29055"/>
    <cellStyle name="Total 4 4 3 6" xfId="21373"/>
    <cellStyle name="Total 4 4 3 6 2" xfId="31053"/>
    <cellStyle name="Total 4 4 3 7" xfId="25556"/>
    <cellStyle name="Total 4 4 4" xfId="17192"/>
    <cellStyle name="Total 4 4 4 2" xfId="22745"/>
    <cellStyle name="Total 4 4 4 2 2" xfId="32425"/>
    <cellStyle name="Total 4 4 4 3" xfId="19331"/>
    <cellStyle name="Total 4 4 4 3 2" xfId="29011"/>
    <cellStyle name="Total 4 4 4 4" xfId="20563"/>
    <cellStyle name="Total 4 4 4 4 2" xfId="30243"/>
    <cellStyle name="Total 4 4 4 5" xfId="26709"/>
    <cellStyle name="Total 4 4 4 6" xfId="27208"/>
    <cellStyle name="Total 4 4 5" xfId="17724"/>
    <cellStyle name="Total 4 4 5 2" xfId="23284"/>
    <cellStyle name="Total 4 4 5 2 2" xfId="32964"/>
    <cellStyle name="Total 4 4 5 3" xfId="21124"/>
    <cellStyle name="Total 4 4 5 3 2" xfId="30804"/>
    <cellStyle name="Total 4 4 5 4" xfId="24902"/>
    <cellStyle name="Total 4 4 5 4 2" xfId="34582"/>
    <cellStyle name="Total 4 4 5 5" xfId="27408"/>
    <cellStyle name="Total 4 4 6" xfId="21775"/>
    <cellStyle name="Total 4 4 6 2" xfId="31455"/>
    <cellStyle name="Total 4 4 7" xfId="24523"/>
    <cellStyle name="Total 4 4 7 2" xfId="34203"/>
    <cellStyle name="Total 4 4 8" xfId="24850"/>
    <cellStyle name="Total 4 4 8 2" xfId="34530"/>
    <cellStyle name="Total 4 4 9" xfId="25554"/>
    <cellStyle name="Total 4 5" xfId="16397"/>
    <cellStyle name="Total 4 5 2" xfId="17017"/>
    <cellStyle name="Total 4 5 2 2" xfId="22570"/>
    <cellStyle name="Total 4 5 2 2 2" xfId="32250"/>
    <cellStyle name="Total 4 5 2 3" xfId="19572"/>
    <cellStyle name="Total 4 5 2 3 2" xfId="29252"/>
    <cellStyle name="Total 4 5 2 4" xfId="24804"/>
    <cellStyle name="Total 4 5 2 4 2" xfId="34484"/>
    <cellStyle name="Total 4 5 2 5" xfId="26552"/>
    <cellStyle name="Total 4 5 2 6" xfId="25450"/>
    <cellStyle name="Total 4 5 3" xfId="17846"/>
    <cellStyle name="Total 4 5 3 2" xfId="23406"/>
    <cellStyle name="Total 4 5 3 2 2" xfId="33086"/>
    <cellStyle name="Total 4 5 3 3" xfId="21034"/>
    <cellStyle name="Total 4 5 3 3 2" xfId="30714"/>
    <cellStyle name="Total 4 5 3 4" xfId="19227"/>
    <cellStyle name="Total 4 5 3 4 2" xfId="28907"/>
    <cellStyle name="Total 4 5 3 5" xfId="27530"/>
    <cellStyle name="Total 4 5 4" xfId="21901"/>
    <cellStyle name="Total 4 5 4 2" xfId="31581"/>
    <cellStyle name="Total 4 5 5" xfId="19669"/>
    <cellStyle name="Total 4 5 5 2" xfId="29349"/>
    <cellStyle name="Total 4 5 6" xfId="20040"/>
    <cellStyle name="Total 4 5 6 2" xfId="29720"/>
    <cellStyle name="Total 4 5 7" xfId="25204"/>
    <cellStyle name="Total 4 6" xfId="24087"/>
    <cellStyle name="Total 4 6 2" xfId="33767"/>
    <cellStyle name="Total 5" xfId="800"/>
    <cellStyle name="Total 5 2" xfId="15963"/>
    <cellStyle name="Total 5 2 10" xfId="24218"/>
    <cellStyle name="Total 5 2 10 2" xfId="33898"/>
    <cellStyle name="Total 5 2 11" xfId="24878"/>
    <cellStyle name="Total 5 2 11 2" xfId="34558"/>
    <cellStyle name="Total 5 2 12" xfId="26240"/>
    <cellStyle name="Total 5 2 2" xfId="16055"/>
    <cellStyle name="Total 5 2 2 10" xfId="25916"/>
    <cellStyle name="Total 5 2 2 2" xfId="16303"/>
    <cellStyle name="Total 5 2 2 2 2" xfId="16774"/>
    <cellStyle name="Total 5 2 2 2 2 2" xfId="17644"/>
    <cellStyle name="Total 5 2 2 2 2 2 2" xfId="23204"/>
    <cellStyle name="Total 5 2 2 2 2 2 2 2" xfId="32884"/>
    <cellStyle name="Total 5 2 2 2 2 2 3" xfId="21472"/>
    <cellStyle name="Total 5 2 2 2 2 2 3 2" xfId="31152"/>
    <cellStyle name="Total 5 2 2 2 2 2 4" xfId="24989"/>
    <cellStyle name="Total 5 2 2 2 2 2 4 2" xfId="34669"/>
    <cellStyle name="Total 5 2 2 2 2 2 5" xfId="27126"/>
    <cellStyle name="Total 5 2 2 2 2 2 6" xfId="27328"/>
    <cellStyle name="Total 5 2 2 2 2 3" xfId="18325"/>
    <cellStyle name="Total 5 2 2 2 2 3 2" xfId="23885"/>
    <cellStyle name="Total 5 2 2 2 2 3 2 2" xfId="33565"/>
    <cellStyle name="Total 5 2 2 2 2 3 3" xfId="24585"/>
    <cellStyle name="Total 5 2 2 2 2 3 3 2" xfId="34265"/>
    <cellStyle name="Total 5 2 2 2 2 3 4" xfId="24908"/>
    <cellStyle name="Total 5 2 2 2 2 3 4 2" xfId="34588"/>
    <cellStyle name="Total 5 2 2 2 2 3 5" xfId="28009"/>
    <cellStyle name="Total 5 2 2 2 2 4" xfId="22380"/>
    <cellStyle name="Total 5 2 2 2 2 4 2" xfId="32060"/>
    <cellStyle name="Total 5 2 2 2 2 5" xfId="19957"/>
    <cellStyle name="Total 5 2 2 2 2 5 2" xfId="29637"/>
    <cellStyle name="Total 5 2 2 2 2 6" xfId="19928"/>
    <cellStyle name="Total 5 2 2 2 2 6 2" xfId="29608"/>
    <cellStyle name="Total 5 2 2 2 2 7" xfId="26176"/>
    <cellStyle name="Total 5 2 2 2 3" xfId="16640"/>
    <cellStyle name="Total 5 2 2 2 3 2" xfId="17408"/>
    <cellStyle name="Total 5 2 2 2 3 2 2" xfId="22968"/>
    <cellStyle name="Total 5 2 2 2 3 2 2 2" xfId="32648"/>
    <cellStyle name="Total 5 2 2 2 3 2 3" xfId="20865"/>
    <cellStyle name="Total 5 2 2 2 3 2 3 2" xfId="30545"/>
    <cellStyle name="Total 5 2 2 2 3 2 4" xfId="18993"/>
    <cellStyle name="Total 5 2 2 2 3 2 4 2" xfId="28673"/>
    <cellStyle name="Total 5 2 2 2 3 2 5" xfId="26890"/>
    <cellStyle name="Total 5 2 2 2 3 2 6" xfId="25093"/>
    <cellStyle name="Total 5 2 2 2 3 3" xfId="18089"/>
    <cellStyle name="Total 5 2 2 2 3 3 2" xfId="23649"/>
    <cellStyle name="Total 5 2 2 2 3 3 2 2" xfId="33329"/>
    <cellStyle name="Total 5 2 2 2 3 3 3" xfId="21571"/>
    <cellStyle name="Total 5 2 2 2 3 3 3 2" xfId="31251"/>
    <cellStyle name="Total 5 2 2 2 3 3 4" xfId="19398"/>
    <cellStyle name="Total 5 2 2 2 3 3 4 2" xfId="29078"/>
    <cellStyle name="Total 5 2 2 2 3 3 5" xfId="27773"/>
    <cellStyle name="Total 5 2 2 2 3 4" xfId="22144"/>
    <cellStyle name="Total 5 2 2 2 3 4 2" xfId="31824"/>
    <cellStyle name="Total 5 2 2 2 3 5" xfId="21012"/>
    <cellStyle name="Total 5 2 2 2 3 5 2" xfId="30692"/>
    <cellStyle name="Total 5 2 2 2 3 6" xfId="19032"/>
    <cellStyle name="Total 5 2 2 2 3 6 2" xfId="28712"/>
    <cellStyle name="Total 5 2 2 2 3 7" xfId="25553"/>
    <cellStyle name="Total 5 2 2 2 4" xfId="16988"/>
    <cellStyle name="Total 5 2 2 2 4 2" xfId="22541"/>
    <cellStyle name="Total 5 2 2 2 4 2 2" xfId="32221"/>
    <cellStyle name="Total 5 2 2 2 4 3" xfId="20961"/>
    <cellStyle name="Total 5 2 2 2 4 3 2" xfId="30641"/>
    <cellStyle name="Total 5 2 2 2 4 4" xfId="20641"/>
    <cellStyle name="Total 5 2 2 2 4 4 2" xfId="30321"/>
    <cellStyle name="Total 5 2 2 2 4 5" xfId="26523"/>
    <cellStyle name="Total 5 2 2 2 4 6" xfId="26232"/>
    <cellStyle name="Total 5 2 2 2 5" xfId="17819"/>
    <cellStyle name="Total 5 2 2 2 5 2" xfId="23379"/>
    <cellStyle name="Total 5 2 2 2 5 2 2" xfId="33059"/>
    <cellStyle name="Total 5 2 2 2 5 3" xfId="20568"/>
    <cellStyle name="Total 5 2 2 2 5 3 2" xfId="30248"/>
    <cellStyle name="Total 5 2 2 2 5 4" xfId="24681"/>
    <cellStyle name="Total 5 2 2 2 5 4 2" xfId="34361"/>
    <cellStyle name="Total 5 2 2 2 5 5" xfId="27503"/>
    <cellStyle name="Total 5 2 2 2 6" xfId="21874"/>
    <cellStyle name="Total 5 2 2 2 6 2" xfId="31554"/>
    <cellStyle name="Total 5 2 2 2 7" xfId="18908"/>
    <cellStyle name="Total 5 2 2 2 7 2" xfId="28588"/>
    <cellStyle name="Total 5 2 2 2 8" xfId="24458"/>
    <cellStyle name="Total 5 2 2 2 8 2" xfId="34138"/>
    <cellStyle name="Total 5 2 2 2 9" xfId="25516"/>
    <cellStyle name="Total 5 2 2 3" xfId="16244"/>
    <cellStyle name="Total 5 2 2 3 2" xfId="17585"/>
    <cellStyle name="Total 5 2 2 3 2 2" xfId="23145"/>
    <cellStyle name="Total 5 2 2 3 2 2 2" xfId="32825"/>
    <cellStyle name="Total 5 2 2 3 2 3" xfId="19164"/>
    <cellStyle name="Total 5 2 2 3 2 3 2" xfId="28844"/>
    <cellStyle name="Total 5 2 2 3 2 4" xfId="24415"/>
    <cellStyle name="Total 5 2 2 3 2 4 2" xfId="34095"/>
    <cellStyle name="Total 5 2 2 3 2 5" xfId="27067"/>
    <cellStyle name="Total 5 2 2 3 2 6" xfId="27269"/>
    <cellStyle name="Total 5 2 2 3 3" xfId="18266"/>
    <cellStyle name="Total 5 2 2 3 3 2" xfId="23826"/>
    <cellStyle name="Total 5 2 2 3 3 2 2" xfId="33506"/>
    <cellStyle name="Total 5 2 2 3 3 3" xfId="24271"/>
    <cellStyle name="Total 5 2 2 3 3 3 2" xfId="33951"/>
    <cellStyle name="Total 5 2 2 3 3 4" xfId="24713"/>
    <cellStyle name="Total 5 2 2 3 3 4 2" xfId="34393"/>
    <cellStyle name="Total 5 2 2 3 3 5" xfId="27950"/>
    <cellStyle name="Total 5 2 2 3 4" xfId="22321"/>
    <cellStyle name="Total 5 2 2 3 4 2" xfId="32001"/>
    <cellStyle name="Total 5 2 2 3 5" xfId="20948"/>
    <cellStyle name="Total 5 2 2 3 5 2" xfId="30628"/>
    <cellStyle name="Total 5 2 2 3 6" xfId="21551"/>
    <cellStyle name="Total 5 2 2 3 6 2" xfId="31231"/>
    <cellStyle name="Total 5 2 2 3 7" xfId="25389"/>
    <cellStyle name="Total 5 2 2 4" xfId="16581"/>
    <cellStyle name="Total 5 2 2 4 2" xfId="17349"/>
    <cellStyle name="Total 5 2 2 4 2 2" xfId="22909"/>
    <cellStyle name="Total 5 2 2 4 2 2 2" xfId="32589"/>
    <cellStyle name="Total 5 2 2 4 2 3" xfId="20569"/>
    <cellStyle name="Total 5 2 2 4 2 3 2" xfId="30249"/>
    <cellStyle name="Total 5 2 2 4 2 4" xfId="20294"/>
    <cellStyle name="Total 5 2 2 4 2 4 2" xfId="29974"/>
    <cellStyle name="Total 5 2 2 4 2 5" xfId="26831"/>
    <cellStyle name="Total 5 2 2 4 2 6" xfId="25241"/>
    <cellStyle name="Total 5 2 2 4 3" xfId="18030"/>
    <cellStyle name="Total 5 2 2 4 3 2" xfId="23590"/>
    <cellStyle name="Total 5 2 2 4 3 2 2" xfId="33270"/>
    <cellStyle name="Total 5 2 2 4 3 3" xfId="18709"/>
    <cellStyle name="Total 5 2 2 4 3 3 2" xfId="28389"/>
    <cellStyle name="Total 5 2 2 4 3 4" xfId="20524"/>
    <cellStyle name="Total 5 2 2 4 3 4 2" xfId="30204"/>
    <cellStyle name="Total 5 2 2 4 3 5" xfId="27714"/>
    <cellStyle name="Total 5 2 2 4 4" xfId="22085"/>
    <cellStyle name="Total 5 2 2 4 4 2" xfId="31765"/>
    <cellStyle name="Total 5 2 2 4 5" xfId="21100"/>
    <cellStyle name="Total 5 2 2 4 5 2" xfId="30780"/>
    <cellStyle name="Total 5 2 2 4 6" xfId="24895"/>
    <cellStyle name="Total 5 2 2 4 6 2" xfId="34575"/>
    <cellStyle name="Total 5 2 2 4 7" xfId="26279"/>
    <cellStyle name="Total 5 2 2 5" xfId="16924"/>
    <cellStyle name="Total 5 2 2 5 2" xfId="22477"/>
    <cellStyle name="Total 5 2 2 5 2 2" xfId="32157"/>
    <cellStyle name="Total 5 2 2 5 3" xfId="24364"/>
    <cellStyle name="Total 5 2 2 5 3 2" xfId="34044"/>
    <cellStyle name="Total 5 2 2 5 4" xfId="18819"/>
    <cellStyle name="Total 5 2 2 5 4 2" xfId="28499"/>
    <cellStyle name="Total 5 2 2 5 5" xfId="26459"/>
    <cellStyle name="Total 5 2 2 5 6" xfId="25954"/>
    <cellStyle name="Total 5 2 2 6" xfId="17760"/>
    <cellStyle name="Total 5 2 2 6 2" xfId="23320"/>
    <cellStyle name="Total 5 2 2 6 2 2" xfId="33000"/>
    <cellStyle name="Total 5 2 2 6 3" xfId="18808"/>
    <cellStyle name="Total 5 2 2 6 3 2" xfId="28488"/>
    <cellStyle name="Total 5 2 2 6 4" xfId="19216"/>
    <cellStyle name="Total 5 2 2 6 4 2" xfId="28896"/>
    <cellStyle name="Total 5 2 2 6 5" xfId="27444"/>
    <cellStyle name="Total 5 2 2 7" xfId="21813"/>
    <cellStyle name="Total 5 2 2 7 2" xfId="31493"/>
    <cellStyle name="Total 5 2 2 8" xfId="20217"/>
    <cellStyle name="Total 5 2 2 8 2" xfId="29897"/>
    <cellStyle name="Total 5 2 2 9" xfId="24784"/>
    <cellStyle name="Total 5 2 2 9 2" xfId="34464"/>
    <cellStyle name="Total 5 2 3" xfId="16190"/>
    <cellStyle name="Total 5 2 3 2" xfId="16692"/>
    <cellStyle name="Total 5 2 3 2 2" xfId="17531"/>
    <cellStyle name="Total 5 2 3 2 2 2" xfId="23091"/>
    <cellStyle name="Total 5 2 3 2 2 2 2" xfId="32771"/>
    <cellStyle name="Total 5 2 3 2 2 3" xfId="19754"/>
    <cellStyle name="Total 5 2 3 2 2 3 2" xfId="29434"/>
    <cellStyle name="Total 5 2 3 2 2 4" xfId="24222"/>
    <cellStyle name="Total 5 2 3 2 2 4 2" xfId="33902"/>
    <cellStyle name="Total 5 2 3 2 2 5" xfId="27013"/>
    <cellStyle name="Total 5 2 3 2 2 6" xfId="27215"/>
    <cellStyle name="Total 5 2 3 2 3" xfId="18212"/>
    <cellStyle name="Total 5 2 3 2 3 2" xfId="23772"/>
    <cellStyle name="Total 5 2 3 2 3 2 2" xfId="33452"/>
    <cellStyle name="Total 5 2 3 2 3 3" xfId="24497"/>
    <cellStyle name="Total 5 2 3 2 3 3 2" xfId="34177"/>
    <cellStyle name="Total 5 2 3 2 3 4" xfId="24770"/>
    <cellStyle name="Total 5 2 3 2 3 4 2" xfId="34450"/>
    <cellStyle name="Total 5 2 3 2 3 5" xfId="27896"/>
    <cellStyle name="Total 5 2 3 2 4" xfId="22267"/>
    <cellStyle name="Total 5 2 3 2 4 2" xfId="31947"/>
    <cellStyle name="Total 5 2 3 2 5" xfId="19076"/>
    <cellStyle name="Total 5 2 3 2 5 2" xfId="28756"/>
    <cellStyle name="Total 5 2 3 2 6" xfId="23943"/>
    <cellStyle name="Total 5 2 3 2 6 2" xfId="33623"/>
    <cellStyle name="Total 5 2 3 2 7" xfId="25957"/>
    <cellStyle name="Total 5 2 3 3" xfId="16527"/>
    <cellStyle name="Total 5 2 3 3 2" xfId="16999"/>
    <cellStyle name="Total 5 2 3 3 2 2" xfId="22552"/>
    <cellStyle name="Total 5 2 3 3 2 2 2" xfId="32232"/>
    <cellStyle name="Total 5 2 3 3 2 3" xfId="18760"/>
    <cellStyle name="Total 5 2 3 3 2 3 2" xfId="28440"/>
    <cellStyle name="Total 5 2 3 3 2 4" xfId="20687"/>
    <cellStyle name="Total 5 2 3 3 2 4 2" xfId="30367"/>
    <cellStyle name="Total 5 2 3 3 2 5" xfId="26534"/>
    <cellStyle name="Total 5 2 3 3 2 6" xfId="25697"/>
    <cellStyle name="Total 5 2 3 3 3" xfId="17976"/>
    <cellStyle name="Total 5 2 3 3 3 2" xfId="23536"/>
    <cellStyle name="Total 5 2 3 3 3 2 2" xfId="33216"/>
    <cellStyle name="Total 5 2 3 3 3 3" xfId="18550"/>
    <cellStyle name="Total 5 2 3 3 3 3 2" xfId="28230"/>
    <cellStyle name="Total 5 2 3 3 3 4" xfId="24822"/>
    <cellStyle name="Total 5 2 3 3 3 4 2" xfId="34502"/>
    <cellStyle name="Total 5 2 3 3 3 5" xfId="27660"/>
    <cellStyle name="Total 5 2 3 3 4" xfId="22031"/>
    <cellStyle name="Total 5 2 3 3 4 2" xfId="31711"/>
    <cellStyle name="Total 5 2 3 3 5" xfId="20632"/>
    <cellStyle name="Total 5 2 3 3 5 2" xfId="30312"/>
    <cellStyle name="Total 5 2 3 3 6" xfId="18421"/>
    <cellStyle name="Total 5 2 3 3 6 2" xfId="28101"/>
    <cellStyle name="Total 5 2 3 3 7" xfId="26196"/>
    <cellStyle name="Total 5 2 3 4" xfId="17218"/>
    <cellStyle name="Total 5 2 3 4 2" xfId="22771"/>
    <cellStyle name="Total 5 2 3 4 2 2" xfId="32451"/>
    <cellStyle name="Total 5 2 3 4 3" xfId="18479"/>
    <cellStyle name="Total 5 2 3 4 3 2" xfId="28159"/>
    <cellStyle name="Total 5 2 3 4 4" xfId="20472"/>
    <cellStyle name="Total 5 2 3 4 4 2" xfId="30152"/>
    <cellStyle name="Total 5 2 3 4 5" xfId="26732"/>
    <cellStyle name="Total 5 2 3 4 6" xfId="27171"/>
    <cellStyle name="Total 5 2 3 5" xfId="17706"/>
    <cellStyle name="Total 5 2 3 5 2" xfId="23266"/>
    <cellStyle name="Total 5 2 3 5 2 2" xfId="32946"/>
    <cellStyle name="Total 5 2 3 5 3" xfId="21267"/>
    <cellStyle name="Total 5 2 3 5 3 2" xfId="30947"/>
    <cellStyle name="Total 5 2 3 5 4" xfId="20470"/>
    <cellStyle name="Total 5 2 3 5 4 2" xfId="30150"/>
    <cellStyle name="Total 5 2 3 5 5" xfId="27390"/>
    <cellStyle name="Total 5 2 3 6" xfId="21757"/>
    <cellStyle name="Total 5 2 3 6 2" xfId="31437"/>
    <cellStyle name="Total 5 2 3 7" xfId="19899"/>
    <cellStyle name="Total 5 2 3 7 2" xfId="29579"/>
    <cellStyle name="Total 5 2 3 8" xfId="18862"/>
    <cellStyle name="Total 5 2 3 8 2" xfId="28542"/>
    <cellStyle name="Total 5 2 3 9" xfId="25338"/>
    <cellStyle name="Total 5 2 4" xfId="16103"/>
    <cellStyle name="Total 5 2 4 2" xfId="16649"/>
    <cellStyle name="Total 5 2 4 2 2" xfId="17451"/>
    <cellStyle name="Total 5 2 4 2 2 2" xfId="23011"/>
    <cellStyle name="Total 5 2 4 2 2 2 2" xfId="32691"/>
    <cellStyle name="Total 5 2 4 2 2 3" xfId="18462"/>
    <cellStyle name="Total 5 2 4 2 2 3 2" xfId="28142"/>
    <cellStyle name="Total 5 2 4 2 2 4" xfId="24290"/>
    <cellStyle name="Total 5 2 4 2 2 4 2" xfId="33970"/>
    <cellStyle name="Total 5 2 4 2 2 5" xfId="26933"/>
    <cellStyle name="Total 5 2 4 2 2 6" xfId="25083"/>
    <cellStyle name="Total 5 2 4 2 3" xfId="18132"/>
    <cellStyle name="Total 5 2 4 2 3 2" xfId="23692"/>
    <cellStyle name="Total 5 2 4 2 3 2 2" xfId="33372"/>
    <cellStyle name="Total 5 2 4 2 3 3" xfId="24368"/>
    <cellStyle name="Total 5 2 4 2 3 3 2" xfId="34048"/>
    <cellStyle name="Total 5 2 4 2 3 4" xfId="24780"/>
    <cellStyle name="Total 5 2 4 2 3 4 2" xfId="34460"/>
    <cellStyle name="Total 5 2 4 2 3 5" xfId="27816"/>
    <cellStyle name="Total 5 2 4 2 4" xfId="22187"/>
    <cellStyle name="Total 5 2 4 2 4 2" xfId="31867"/>
    <cellStyle name="Total 5 2 4 2 5" xfId="20298"/>
    <cellStyle name="Total 5 2 4 2 5 2" xfId="29978"/>
    <cellStyle name="Total 5 2 4 2 6" xfId="21496"/>
    <cellStyle name="Total 5 2 4 2 6 2" xfId="31176"/>
    <cellStyle name="Total 5 2 4 2 7" xfId="25272"/>
    <cellStyle name="Total 5 2 4 3" xfId="16447"/>
    <cellStyle name="Total 5 2 4 3 2" xfId="16977"/>
    <cellStyle name="Total 5 2 4 3 2 2" xfId="22530"/>
    <cellStyle name="Total 5 2 4 3 2 2 2" xfId="32210"/>
    <cellStyle name="Total 5 2 4 3 2 3" xfId="20284"/>
    <cellStyle name="Total 5 2 4 3 2 3 2" xfId="29964"/>
    <cellStyle name="Total 5 2 4 3 2 4" xfId="21061"/>
    <cellStyle name="Total 5 2 4 3 2 4 2" xfId="30741"/>
    <cellStyle name="Total 5 2 4 3 2 5" xfId="26512"/>
    <cellStyle name="Total 5 2 4 3 2 6" xfId="25769"/>
    <cellStyle name="Total 5 2 4 3 3" xfId="17896"/>
    <cellStyle name="Total 5 2 4 3 3 2" xfId="23456"/>
    <cellStyle name="Total 5 2 4 3 3 2 2" xfId="33136"/>
    <cellStyle name="Total 5 2 4 3 3 3" xfId="18564"/>
    <cellStyle name="Total 5 2 4 3 3 3 2" xfId="28244"/>
    <cellStyle name="Total 5 2 4 3 3 4" xfId="19148"/>
    <cellStyle name="Total 5 2 4 3 3 4 2" xfId="28828"/>
    <cellStyle name="Total 5 2 4 3 3 5" xfId="27580"/>
    <cellStyle name="Total 5 2 4 3 4" xfId="21951"/>
    <cellStyle name="Total 5 2 4 3 4 2" xfId="31631"/>
    <cellStyle name="Total 5 2 4 3 5" xfId="18987"/>
    <cellStyle name="Total 5 2 4 3 5 2" xfId="28667"/>
    <cellStyle name="Total 5 2 4 3 6" xfId="19670"/>
    <cellStyle name="Total 5 2 4 3 6 2" xfId="29350"/>
    <cellStyle name="Total 5 2 4 3 7" xfId="26223"/>
    <cellStyle name="Total 5 2 4 4" xfId="17206"/>
    <cellStyle name="Total 5 2 4 4 2" xfId="22759"/>
    <cellStyle name="Total 5 2 4 4 2 2" xfId="32439"/>
    <cellStyle name="Total 5 2 4 4 3" xfId="20500"/>
    <cellStyle name="Total 5 2 4 4 3 2" xfId="30180"/>
    <cellStyle name="Total 5 2 4 4 4" xfId="19703"/>
    <cellStyle name="Total 5 2 4 4 4 2" xfId="29383"/>
    <cellStyle name="Total 5 2 4 4 5" xfId="26721"/>
    <cellStyle name="Total 5 2 4 4 6" xfId="26307"/>
    <cellStyle name="Total 5 2 4 5" xfId="17266"/>
    <cellStyle name="Total 5 2 4 5 2" xfId="22820"/>
    <cellStyle name="Total 5 2 4 5 2 2" xfId="32500"/>
    <cellStyle name="Total 5 2 4 5 3" xfId="18578"/>
    <cellStyle name="Total 5 2 4 5 3 2" xfId="28258"/>
    <cellStyle name="Total 5 2 4 5 4" xfId="19833"/>
    <cellStyle name="Total 5 2 4 5 4 2" xfId="29513"/>
    <cellStyle name="Total 5 2 4 5 5" xfId="26376"/>
    <cellStyle name="Total 5 2 4 6" xfId="21672"/>
    <cellStyle name="Total 5 2 4 6 2" xfId="31352"/>
    <cellStyle name="Total 5 2 4 7" xfId="20057"/>
    <cellStyle name="Total 5 2 4 7 2" xfId="29737"/>
    <cellStyle name="Total 5 2 4 8" xfId="18960"/>
    <cellStyle name="Total 5 2 4 8 2" xfId="28640"/>
    <cellStyle name="Total 5 2 4 9" xfId="25405"/>
    <cellStyle name="Total 5 2 5" xfId="16092"/>
    <cellStyle name="Total 5 2 5 2" xfId="17440"/>
    <cellStyle name="Total 5 2 5 2 2" xfId="23000"/>
    <cellStyle name="Total 5 2 5 2 2 2" xfId="32680"/>
    <cellStyle name="Total 5 2 5 2 3" xfId="20674"/>
    <cellStyle name="Total 5 2 5 2 3 2" xfId="30354"/>
    <cellStyle name="Total 5 2 5 2 4" xfId="20649"/>
    <cellStyle name="Total 5 2 5 2 4 2" xfId="30329"/>
    <cellStyle name="Total 5 2 5 2 5" xfId="26922"/>
    <cellStyle name="Total 5 2 5 2 6" xfId="25169"/>
    <cellStyle name="Total 5 2 5 3" xfId="18121"/>
    <cellStyle name="Total 5 2 5 3 2" xfId="23681"/>
    <cellStyle name="Total 5 2 5 3 2 2" xfId="33361"/>
    <cellStyle name="Total 5 2 5 3 3" xfId="24063"/>
    <cellStyle name="Total 5 2 5 3 3 2" xfId="33743"/>
    <cellStyle name="Total 5 2 5 3 4" xfId="24233"/>
    <cellStyle name="Total 5 2 5 3 4 2" xfId="33913"/>
    <cellStyle name="Total 5 2 5 3 5" xfId="27805"/>
    <cellStyle name="Total 5 2 5 4" xfId="22176"/>
    <cellStyle name="Total 5 2 5 4 2" xfId="31856"/>
    <cellStyle name="Total 5 2 5 5" xfId="21247"/>
    <cellStyle name="Total 5 2 5 5 2" xfId="30927"/>
    <cellStyle name="Total 5 2 5 6" xfId="18509"/>
    <cellStyle name="Total 5 2 5 6 2" xfId="28189"/>
    <cellStyle name="Total 5 2 5 7" xfId="25542"/>
    <cellStyle name="Total 5 2 6" xfId="16436"/>
    <cellStyle name="Total 5 2 6 2" xfId="16861"/>
    <cellStyle name="Total 5 2 6 2 2" xfId="22414"/>
    <cellStyle name="Total 5 2 6 2 2 2" xfId="32094"/>
    <cellStyle name="Total 5 2 6 2 3" xfId="19454"/>
    <cellStyle name="Total 5 2 6 2 3 2" xfId="29134"/>
    <cellStyle name="Total 5 2 6 2 4" xfId="21626"/>
    <cellStyle name="Total 5 2 6 2 4 2" xfId="31306"/>
    <cellStyle name="Total 5 2 6 2 5" xfId="26396"/>
    <cellStyle name="Total 5 2 6 2 6" xfId="25944"/>
    <cellStyle name="Total 5 2 6 3" xfId="17885"/>
    <cellStyle name="Total 5 2 6 3 2" xfId="23445"/>
    <cellStyle name="Total 5 2 6 3 2 2" xfId="33125"/>
    <cellStyle name="Total 5 2 6 3 3" xfId="21513"/>
    <cellStyle name="Total 5 2 6 3 3 2" xfId="31193"/>
    <cellStyle name="Total 5 2 6 3 4" xfId="24783"/>
    <cellStyle name="Total 5 2 6 3 4 2" xfId="34463"/>
    <cellStyle name="Total 5 2 6 3 5" xfId="27569"/>
    <cellStyle name="Total 5 2 6 4" xfId="21940"/>
    <cellStyle name="Total 5 2 6 4 2" xfId="31620"/>
    <cellStyle name="Total 5 2 6 5" xfId="20946"/>
    <cellStyle name="Total 5 2 6 5 2" xfId="30626"/>
    <cellStyle name="Total 5 2 6 6" xfId="20003"/>
    <cellStyle name="Total 5 2 6 6 2" xfId="29683"/>
    <cellStyle name="Total 5 2 6 7" xfId="25739"/>
    <cellStyle name="Total 5 2 7" xfId="17148"/>
    <cellStyle name="Total 5 2 7 2" xfId="22701"/>
    <cellStyle name="Total 5 2 7 2 2" xfId="32381"/>
    <cellStyle name="Total 5 2 7 3" xfId="23912"/>
    <cellStyle name="Total 5 2 7 3 2" xfId="33592"/>
    <cellStyle name="Total 5 2 7 4" xfId="18508"/>
    <cellStyle name="Total 5 2 7 4 2" xfId="28188"/>
    <cellStyle name="Total 5 2 7 5" xfId="26674"/>
    <cellStyle name="Total 5 2 7 6" xfId="25041"/>
    <cellStyle name="Total 5 2 8" xfId="17262"/>
    <cellStyle name="Total 5 2 8 2" xfId="22815"/>
    <cellStyle name="Total 5 2 8 2 2" xfId="32495"/>
    <cellStyle name="Total 5 2 8 3" xfId="20732"/>
    <cellStyle name="Total 5 2 8 3 2" xfId="30412"/>
    <cellStyle name="Total 5 2 8 4" xfId="19981"/>
    <cellStyle name="Total 5 2 8 4 2" xfId="29661"/>
    <cellStyle name="Total 5 2 8 5" xfId="26304"/>
    <cellStyle name="Total 5 2 9" xfId="21661"/>
    <cellStyle name="Total 5 2 9 2" xfId="31341"/>
    <cellStyle name="Total 5 3" xfId="16008"/>
    <cellStyle name="Total 5 3 10" xfId="26106"/>
    <cellStyle name="Total 5 3 2" xfId="16280"/>
    <cellStyle name="Total 5 3 2 2" xfId="16751"/>
    <cellStyle name="Total 5 3 2 2 2" xfId="17621"/>
    <cellStyle name="Total 5 3 2 2 2 2" xfId="23181"/>
    <cellStyle name="Total 5 3 2 2 2 2 2" xfId="32861"/>
    <cellStyle name="Total 5 3 2 2 2 3" xfId="19906"/>
    <cellStyle name="Total 5 3 2 2 2 3 2" xfId="29586"/>
    <cellStyle name="Total 5 3 2 2 2 4" xfId="20052"/>
    <cellStyle name="Total 5 3 2 2 2 4 2" xfId="29732"/>
    <cellStyle name="Total 5 3 2 2 2 5" xfId="27103"/>
    <cellStyle name="Total 5 3 2 2 2 6" xfId="27305"/>
    <cellStyle name="Total 5 3 2 2 3" xfId="18302"/>
    <cellStyle name="Total 5 3 2 2 3 2" xfId="23862"/>
    <cellStyle name="Total 5 3 2 2 3 2 2" xfId="33542"/>
    <cellStyle name="Total 5 3 2 2 3 3" xfId="24562"/>
    <cellStyle name="Total 5 3 2 2 3 3 2" xfId="34242"/>
    <cellStyle name="Total 5 3 2 2 3 4" xfId="24829"/>
    <cellStyle name="Total 5 3 2 2 3 4 2" xfId="34509"/>
    <cellStyle name="Total 5 3 2 2 3 5" xfId="27986"/>
    <cellStyle name="Total 5 3 2 2 4" xfId="22357"/>
    <cellStyle name="Total 5 3 2 2 4 2" xfId="32037"/>
    <cellStyle name="Total 5 3 2 2 5" xfId="19075"/>
    <cellStyle name="Total 5 3 2 2 5 2" xfId="28755"/>
    <cellStyle name="Total 5 3 2 2 6" xfId="20938"/>
    <cellStyle name="Total 5 3 2 2 6 2" xfId="30618"/>
    <cellStyle name="Total 5 3 2 2 7" xfId="26114"/>
    <cellStyle name="Total 5 3 2 3" xfId="16617"/>
    <cellStyle name="Total 5 3 2 3 2" xfId="17385"/>
    <cellStyle name="Total 5 3 2 3 2 2" xfId="22945"/>
    <cellStyle name="Total 5 3 2 3 2 2 2" xfId="32625"/>
    <cellStyle name="Total 5 3 2 3 2 3" xfId="19972"/>
    <cellStyle name="Total 5 3 2 3 2 3 2" xfId="29652"/>
    <cellStyle name="Total 5 3 2 3 2 4" xfId="19282"/>
    <cellStyle name="Total 5 3 2 3 2 4 2" xfId="28962"/>
    <cellStyle name="Total 5 3 2 3 2 5" xfId="26867"/>
    <cellStyle name="Total 5 3 2 3 2 6" xfId="25176"/>
    <cellStyle name="Total 5 3 2 3 3" xfId="18066"/>
    <cellStyle name="Total 5 3 2 3 3 2" xfId="23626"/>
    <cellStyle name="Total 5 3 2 3 3 2 2" xfId="33306"/>
    <cellStyle name="Total 5 3 2 3 3 3" xfId="16819"/>
    <cellStyle name="Total 5 3 2 3 3 3 2" xfId="25968"/>
    <cellStyle name="Total 5 3 2 3 3 4" xfId="20740"/>
    <cellStyle name="Total 5 3 2 3 3 4 2" xfId="30420"/>
    <cellStyle name="Total 5 3 2 3 3 5" xfId="27750"/>
    <cellStyle name="Total 5 3 2 3 4" xfId="22121"/>
    <cellStyle name="Total 5 3 2 3 4 2" xfId="31801"/>
    <cellStyle name="Total 5 3 2 3 5" xfId="19015"/>
    <cellStyle name="Total 5 3 2 3 5 2" xfId="28695"/>
    <cellStyle name="Total 5 3 2 3 6" xfId="19297"/>
    <cellStyle name="Total 5 3 2 3 6 2" xfId="28977"/>
    <cellStyle name="Total 5 3 2 3 7" xfId="25705"/>
    <cellStyle name="Total 5 3 2 4" xfId="16959"/>
    <cellStyle name="Total 5 3 2 4 2" xfId="22512"/>
    <cellStyle name="Total 5 3 2 4 2 2" xfId="32192"/>
    <cellStyle name="Total 5 3 2 4 3" xfId="24398"/>
    <cellStyle name="Total 5 3 2 4 3 2" xfId="34078"/>
    <cellStyle name="Total 5 3 2 4 4" xfId="19286"/>
    <cellStyle name="Total 5 3 2 4 4 2" xfId="28966"/>
    <cellStyle name="Total 5 3 2 4 5" xfId="26494"/>
    <cellStyle name="Total 5 3 2 4 6" xfId="26078"/>
    <cellStyle name="Total 5 3 2 5" xfId="17796"/>
    <cellStyle name="Total 5 3 2 5 2" xfId="23356"/>
    <cellStyle name="Total 5 3 2 5 2 2" xfId="33036"/>
    <cellStyle name="Total 5 3 2 5 3" xfId="19681"/>
    <cellStyle name="Total 5 3 2 5 3 2" xfId="29361"/>
    <cellStyle name="Total 5 3 2 5 4" xfId="19489"/>
    <cellStyle name="Total 5 3 2 5 4 2" xfId="29169"/>
    <cellStyle name="Total 5 3 2 5 5" xfId="27480"/>
    <cellStyle name="Total 5 3 2 6" xfId="21851"/>
    <cellStyle name="Total 5 3 2 6 2" xfId="31531"/>
    <cellStyle name="Total 5 3 2 7" xfId="24276"/>
    <cellStyle name="Total 5 3 2 7 2" xfId="33956"/>
    <cellStyle name="Total 5 3 2 8" xfId="19757"/>
    <cellStyle name="Total 5 3 2 8 2" xfId="29437"/>
    <cellStyle name="Total 5 3 2 9" xfId="25460"/>
    <cellStyle name="Total 5 3 3" xfId="16172"/>
    <cellStyle name="Total 5 3 3 2" xfId="17513"/>
    <cellStyle name="Total 5 3 3 2 2" xfId="23073"/>
    <cellStyle name="Total 5 3 3 2 2 2" xfId="32753"/>
    <cellStyle name="Total 5 3 3 2 3" xfId="19293"/>
    <cellStyle name="Total 5 3 3 2 3 2" xfId="28973"/>
    <cellStyle name="Total 5 3 3 2 4" xfId="21557"/>
    <cellStyle name="Total 5 3 3 2 4 2" xfId="31237"/>
    <cellStyle name="Total 5 3 3 2 5" xfId="26995"/>
    <cellStyle name="Total 5 3 3 2 6" xfId="25128"/>
    <cellStyle name="Total 5 3 3 3" xfId="18194"/>
    <cellStyle name="Total 5 3 3 3 2" xfId="23754"/>
    <cellStyle name="Total 5 3 3 3 2 2" xfId="33434"/>
    <cellStyle name="Total 5 3 3 3 3" xfId="24035"/>
    <cellStyle name="Total 5 3 3 3 3 2" xfId="33715"/>
    <cellStyle name="Total 5 3 3 3 4" xfId="24797"/>
    <cellStyle name="Total 5 3 3 3 4 2" xfId="34477"/>
    <cellStyle name="Total 5 3 3 3 5" xfId="27878"/>
    <cellStyle name="Total 5 3 3 4" xfId="22249"/>
    <cellStyle name="Total 5 3 3 4 2" xfId="31929"/>
    <cellStyle name="Total 5 3 3 5" xfId="19794"/>
    <cellStyle name="Total 5 3 3 5 2" xfId="29474"/>
    <cellStyle name="Total 5 3 3 6" xfId="20264"/>
    <cellStyle name="Total 5 3 3 6 2" xfId="29944"/>
    <cellStyle name="Total 5 3 3 7" xfId="25363"/>
    <cellStyle name="Total 5 3 4" xfId="16509"/>
    <cellStyle name="Total 5 3 4 2" xfId="17001"/>
    <cellStyle name="Total 5 3 4 2 2" xfId="22554"/>
    <cellStyle name="Total 5 3 4 2 2 2" xfId="32234"/>
    <cellStyle name="Total 5 3 4 2 3" xfId="19602"/>
    <cellStyle name="Total 5 3 4 2 3 2" xfId="29282"/>
    <cellStyle name="Total 5 3 4 2 4" xfId="24623"/>
    <cellStyle name="Total 5 3 4 2 4 2" xfId="34303"/>
    <cellStyle name="Total 5 3 4 2 5" xfId="26536"/>
    <cellStyle name="Total 5 3 4 2 6" xfId="25365"/>
    <cellStyle name="Total 5 3 4 3" xfId="17958"/>
    <cellStyle name="Total 5 3 4 3 2" xfId="23518"/>
    <cellStyle name="Total 5 3 4 3 2 2" xfId="33198"/>
    <cellStyle name="Total 5 3 4 3 3" xfId="18655"/>
    <cellStyle name="Total 5 3 4 3 3 2" xfId="28335"/>
    <cellStyle name="Total 5 3 4 3 4" xfId="19903"/>
    <cellStyle name="Total 5 3 4 3 4 2" xfId="29583"/>
    <cellStyle name="Total 5 3 4 3 5" xfId="27642"/>
    <cellStyle name="Total 5 3 4 4" xfId="22013"/>
    <cellStyle name="Total 5 3 4 4 2" xfId="31693"/>
    <cellStyle name="Total 5 3 4 5" xfId="19221"/>
    <cellStyle name="Total 5 3 4 5 2" xfId="28901"/>
    <cellStyle name="Total 5 3 4 6" xfId="20183"/>
    <cellStyle name="Total 5 3 4 6 2" xfId="29863"/>
    <cellStyle name="Total 5 3 4 7" xfId="25310"/>
    <cellStyle name="Total 5 3 5" xfId="17059"/>
    <cellStyle name="Total 5 3 5 2" xfId="22612"/>
    <cellStyle name="Total 5 3 5 2 2" xfId="32292"/>
    <cellStyle name="Total 5 3 5 3" xfId="20795"/>
    <cellStyle name="Total 5 3 5 3 2" xfId="30475"/>
    <cellStyle name="Total 5 3 5 4" xfId="21194"/>
    <cellStyle name="Total 5 3 5 4 2" xfId="30874"/>
    <cellStyle name="Total 5 3 5 5" xfId="26592"/>
    <cellStyle name="Total 5 3 5 6" xfId="25248"/>
    <cellStyle name="Total 5 3 6" xfId="17688"/>
    <cellStyle name="Total 5 3 6 2" xfId="23248"/>
    <cellStyle name="Total 5 3 6 2 2" xfId="32928"/>
    <cellStyle name="Total 5 3 6 3" xfId="21299"/>
    <cellStyle name="Total 5 3 6 3 2" xfId="30979"/>
    <cellStyle name="Total 5 3 6 4" xfId="18568"/>
    <cellStyle name="Total 5 3 6 4 2" xfId="28248"/>
    <cellStyle name="Total 5 3 6 5" xfId="27372"/>
    <cellStyle name="Total 5 3 7" xfId="21739"/>
    <cellStyle name="Total 5 3 7 2" xfId="31419"/>
    <cellStyle name="Total 5 3 8" xfId="19512"/>
    <cellStyle name="Total 5 3 8 2" xfId="29192"/>
    <cellStyle name="Total 5 3 9" xfId="20594"/>
    <cellStyle name="Total 5 3 9 2" xfId="30274"/>
    <cellStyle name="Total 5 4" xfId="16211"/>
    <cellStyle name="Total 5 4 2" xfId="16710"/>
    <cellStyle name="Total 5 4 2 2" xfId="17552"/>
    <cellStyle name="Total 5 4 2 2 2" xfId="23112"/>
    <cellStyle name="Total 5 4 2 2 2 2" xfId="32792"/>
    <cellStyle name="Total 5 4 2 2 3" xfId="20789"/>
    <cellStyle name="Total 5 4 2 2 3 2" xfId="30469"/>
    <cellStyle name="Total 5 4 2 2 4" xfId="19730"/>
    <cellStyle name="Total 5 4 2 2 4 2" xfId="29410"/>
    <cellStyle name="Total 5 4 2 2 5" xfId="27034"/>
    <cellStyle name="Total 5 4 2 2 6" xfId="27236"/>
    <cellStyle name="Total 5 4 2 3" xfId="18233"/>
    <cellStyle name="Total 5 4 2 3 2" xfId="23793"/>
    <cellStyle name="Total 5 4 2 3 2 2" xfId="33473"/>
    <cellStyle name="Total 5 4 2 3 3" xfId="24320"/>
    <cellStyle name="Total 5 4 2 3 3 2" xfId="34000"/>
    <cellStyle name="Total 5 4 2 3 4" xfId="19204"/>
    <cellStyle name="Total 5 4 2 3 4 2" xfId="28884"/>
    <cellStyle name="Total 5 4 2 3 5" xfId="27917"/>
    <cellStyle name="Total 5 4 2 4" xfId="22288"/>
    <cellStyle name="Total 5 4 2 4 2" xfId="31968"/>
    <cellStyle name="Total 5 4 2 5" xfId="19647"/>
    <cellStyle name="Total 5 4 2 5 2" xfId="29327"/>
    <cellStyle name="Total 5 4 2 6" xfId="18913"/>
    <cellStyle name="Total 5 4 2 6 2" xfId="28593"/>
    <cellStyle name="Total 5 4 2 7" xfId="25499"/>
    <cellStyle name="Total 5 4 3" xfId="16548"/>
    <cellStyle name="Total 5 4 3 2" xfId="16877"/>
    <cellStyle name="Total 5 4 3 2 2" xfId="22430"/>
    <cellStyle name="Total 5 4 3 2 2 2" xfId="32110"/>
    <cellStyle name="Total 5 4 3 2 3" xfId="19318"/>
    <cellStyle name="Total 5 4 3 2 3 2" xfId="28998"/>
    <cellStyle name="Total 5 4 3 2 4" xfId="20919"/>
    <cellStyle name="Total 5 4 3 2 4 2" xfId="30599"/>
    <cellStyle name="Total 5 4 3 2 5" xfId="26412"/>
    <cellStyle name="Total 5 4 3 2 6" xfId="25933"/>
    <cellStyle name="Total 5 4 3 3" xfId="17997"/>
    <cellStyle name="Total 5 4 3 3 2" xfId="23557"/>
    <cellStyle name="Total 5 4 3 3 2 2" xfId="33237"/>
    <cellStyle name="Total 5 4 3 3 3" xfId="20783"/>
    <cellStyle name="Total 5 4 3 3 3 2" xfId="30463"/>
    <cellStyle name="Total 5 4 3 3 4" xfId="24068"/>
    <cellStyle name="Total 5 4 3 3 4 2" xfId="33748"/>
    <cellStyle name="Total 5 4 3 3 5" xfId="27681"/>
    <cellStyle name="Total 5 4 3 4" xfId="22052"/>
    <cellStyle name="Total 5 4 3 4 2" xfId="31732"/>
    <cellStyle name="Total 5 4 3 5" xfId="18844"/>
    <cellStyle name="Total 5 4 3 5 2" xfId="28524"/>
    <cellStyle name="Total 5 4 3 6" xfId="18628"/>
    <cellStyle name="Total 5 4 3 6 2" xfId="28308"/>
    <cellStyle name="Total 5 4 3 7" xfId="26030"/>
    <cellStyle name="Total 5 4 4" xfId="17213"/>
    <cellStyle name="Total 5 4 4 2" xfId="22766"/>
    <cellStyle name="Total 5 4 4 2 2" xfId="32446"/>
    <cellStyle name="Total 5 4 4 3" xfId="20342"/>
    <cellStyle name="Total 5 4 4 3 2" xfId="30022"/>
    <cellStyle name="Total 5 4 4 4" xfId="18394"/>
    <cellStyle name="Total 5 4 4 4 2" xfId="28074"/>
    <cellStyle name="Total 5 4 4 5" xfId="26727"/>
    <cellStyle name="Total 5 4 4 6" xfId="26302"/>
    <cellStyle name="Total 5 4 5" xfId="17727"/>
    <cellStyle name="Total 5 4 5 2" xfId="23287"/>
    <cellStyle name="Total 5 4 5 2 2" xfId="32967"/>
    <cellStyle name="Total 5 4 5 3" xfId="20915"/>
    <cellStyle name="Total 5 4 5 3 2" xfId="30595"/>
    <cellStyle name="Total 5 4 5 4" xfId="24802"/>
    <cellStyle name="Total 5 4 5 4 2" xfId="34482"/>
    <cellStyle name="Total 5 4 5 5" xfId="27411"/>
    <cellStyle name="Total 5 4 6" xfId="21778"/>
    <cellStyle name="Total 5 4 6 2" xfId="31458"/>
    <cellStyle name="Total 5 4 7" xfId="24493"/>
    <cellStyle name="Total 5 4 7 2" xfId="34173"/>
    <cellStyle name="Total 5 4 8" xfId="24900"/>
    <cellStyle name="Total 5 4 8 2" xfId="34580"/>
    <cellStyle name="Total 5 4 9" xfId="26028"/>
    <cellStyle name="Total 5 5" xfId="16402"/>
    <cellStyle name="Total 5 5 2" xfId="16910"/>
    <cellStyle name="Total 5 5 2 2" xfId="22463"/>
    <cellStyle name="Total 5 5 2 2 2" xfId="32143"/>
    <cellStyle name="Total 5 5 2 3" xfId="21150"/>
    <cellStyle name="Total 5 5 2 3 2" xfId="30830"/>
    <cellStyle name="Total 5 5 2 4" xfId="21058"/>
    <cellStyle name="Total 5 5 2 4 2" xfId="30738"/>
    <cellStyle name="Total 5 5 2 5" xfId="26445"/>
    <cellStyle name="Total 5 5 2 6" xfId="26184"/>
    <cellStyle name="Total 5 5 3" xfId="17851"/>
    <cellStyle name="Total 5 5 3 2" xfId="23411"/>
    <cellStyle name="Total 5 5 3 2 2" xfId="33091"/>
    <cellStyle name="Total 5 5 3 3" xfId="18642"/>
    <cellStyle name="Total 5 5 3 3 2" xfId="28322"/>
    <cellStyle name="Total 5 5 3 4" xfId="24737"/>
    <cellStyle name="Total 5 5 3 4 2" xfId="34417"/>
    <cellStyle name="Total 5 5 3 5" xfId="27535"/>
    <cellStyle name="Total 5 5 4" xfId="21906"/>
    <cellStyle name="Total 5 5 4 2" xfId="31586"/>
    <cellStyle name="Total 5 5 5" xfId="21033"/>
    <cellStyle name="Total 5 5 5 2" xfId="30713"/>
    <cellStyle name="Total 5 5 6" xfId="24120"/>
    <cellStyle name="Total 5 5 6 2" xfId="33800"/>
    <cellStyle name="Total 5 5 7" xfId="26169"/>
    <cellStyle name="Total 5 6" xfId="24371"/>
    <cellStyle name="Total 5 6 2" xfId="34051"/>
    <cellStyle name="Total 6" xfId="1307"/>
    <cellStyle name="Total 6 2" xfId="15967"/>
    <cellStyle name="Total 6 2 10" xfId="20174"/>
    <cellStyle name="Total 6 2 10 2" xfId="29854"/>
    <cellStyle name="Total 6 2 11" xfId="21300"/>
    <cellStyle name="Total 6 2 11 2" xfId="30980"/>
    <cellStyle name="Total 6 2 12" xfId="25690"/>
    <cellStyle name="Total 6 2 2" xfId="16059"/>
    <cellStyle name="Total 6 2 2 10" xfId="25507"/>
    <cellStyle name="Total 6 2 2 2" xfId="16305"/>
    <cellStyle name="Total 6 2 2 2 2" xfId="16776"/>
    <cellStyle name="Total 6 2 2 2 2 2" xfId="17646"/>
    <cellStyle name="Total 6 2 2 2 2 2 2" xfId="23206"/>
    <cellStyle name="Total 6 2 2 2 2 2 2 2" xfId="32886"/>
    <cellStyle name="Total 6 2 2 2 2 2 3" xfId="18933"/>
    <cellStyle name="Total 6 2 2 2 2 2 3 2" xfId="28613"/>
    <cellStyle name="Total 6 2 2 2 2 2 4" xfId="18399"/>
    <cellStyle name="Total 6 2 2 2 2 2 4 2" xfId="28079"/>
    <cellStyle name="Total 6 2 2 2 2 2 5" xfId="27128"/>
    <cellStyle name="Total 6 2 2 2 2 2 6" xfId="27330"/>
    <cellStyle name="Total 6 2 2 2 2 3" xfId="18327"/>
    <cellStyle name="Total 6 2 2 2 2 3 2" xfId="23887"/>
    <cellStyle name="Total 6 2 2 2 2 3 2 2" xfId="33567"/>
    <cellStyle name="Total 6 2 2 2 2 3 3" xfId="24587"/>
    <cellStyle name="Total 6 2 2 2 2 3 3 2" xfId="34267"/>
    <cellStyle name="Total 6 2 2 2 2 3 4" xfId="24946"/>
    <cellStyle name="Total 6 2 2 2 2 3 4 2" xfId="34626"/>
    <cellStyle name="Total 6 2 2 2 2 3 5" xfId="28011"/>
    <cellStyle name="Total 6 2 2 2 2 4" xfId="22382"/>
    <cellStyle name="Total 6 2 2 2 2 4 2" xfId="32062"/>
    <cellStyle name="Total 6 2 2 2 2 5" xfId="19085"/>
    <cellStyle name="Total 6 2 2 2 2 5 2" xfId="28765"/>
    <cellStyle name="Total 6 2 2 2 2 6" xfId="19350"/>
    <cellStyle name="Total 6 2 2 2 2 6 2" xfId="29030"/>
    <cellStyle name="Total 6 2 2 2 2 7" xfId="26046"/>
    <cellStyle name="Total 6 2 2 2 3" xfId="16642"/>
    <cellStyle name="Total 6 2 2 2 3 2" xfId="17410"/>
    <cellStyle name="Total 6 2 2 2 3 2 2" xfId="22970"/>
    <cellStyle name="Total 6 2 2 2 3 2 2 2" xfId="32650"/>
    <cellStyle name="Total 6 2 2 2 3 2 3" xfId="24236"/>
    <cellStyle name="Total 6 2 2 2 3 2 3 2" xfId="33916"/>
    <cellStyle name="Total 6 2 2 2 3 2 4" xfId="19680"/>
    <cellStyle name="Total 6 2 2 2 3 2 4 2" xfId="29360"/>
    <cellStyle name="Total 6 2 2 2 3 2 5" xfId="26892"/>
    <cellStyle name="Total 6 2 2 2 3 2 6" xfId="25090"/>
    <cellStyle name="Total 6 2 2 2 3 3" xfId="18091"/>
    <cellStyle name="Total 6 2 2 2 3 3 2" xfId="23651"/>
    <cellStyle name="Total 6 2 2 2 3 3 2 2" xfId="33331"/>
    <cellStyle name="Total 6 2 2 2 3 3 3" xfId="20350"/>
    <cellStyle name="Total 6 2 2 2 3 3 3 2" xfId="30030"/>
    <cellStyle name="Total 6 2 2 2 3 3 4" xfId="19643"/>
    <cellStyle name="Total 6 2 2 2 3 3 4 2" xfId="29323"/>
    <cellStyle name="Total 6 2 2 2 3 3 5" xfId="27775"/>
    <cellStyle name="Total 6 2 2 2 3 4" xfId="22146"/>
    <cellStyle name="Total 6 2 2 2 3 4 2" xfId="31826"/>
    <cellStyle name="Total 6 2 2 2 3 5" xfId="18482"/>
    <cellStyle name="Total 6 2 2 2 3 5 2" xfId="28162"/>
    <cellStyle name="Total 6 2 2 2 3 6" xfId="18534"/>
    <cellStyle name="Total 6 2 2 2 3 6 2" xfId="28214"/>
    <cellStyle name="Total 6 2 2 2 3 7" xfId="25423"/>
    <cellStyle name="Total 6 2 2 2 4" xfId="16921"/>
    <cellStyle name="Total 6 2 2 2 4 2" xfId="22474"/>
    <cellStyle name="Total 6 2 2 2 4 2 2" xfId="32154"/>
    <cellStyle name="Total 6 2 2 2 4 3" xfId="20670"/>
    <cellStyle name="Total 6 2 2 2 4 3 2" xfId="30350"/>
    <cellStyle name="Total 6 2 2 2 4 4" xfId="24314"/>
    <cellStyle name="Total 6 2 2 2 4 4 2" xfId="33994"/>
    <cellStyle name="Total 6 2 2 2 4 5" xfId="26456"/>
    <cellStyle name="Total 6 2 2 2 4 6" xfId="25642"/>
    <cellStyle name="Total 6 2 2 2 5" xfId="17821"/>
    <cellStyle name="Total 6 2 2 2 5 2" xfId="23381"/>
    <cellStyle name="Total 6 2 2 2 5 2 2" xfId="33061"/>
    <cellStyle name="Total 6 2 2 2 5 3" xfId="21353"/>
    <cellStyle name="Total 6 2 2 2 5 3 2" xfId="31033"/>
    <cellStyle name="Total 6 2 2 2 5 4" xfId="19936"/>
    <cellStyle name="Total 6 2 2 2 5 4 2" xfId="29616"/>
    <cellStyle name="Total 6 2 2 2 5 5" xfId="27505"/>
    <cellStyle name="Total 6 2 2 2 6" xfId="21876"/>
    <cellStyle name="Total 6 2 2 2 6 2" xfId="31556"/>
    <cellStyle name="Total 6 2 2 2 7" xfId="20362"/>
    <cellStyle name="Total 6 2 2 2 7 2" xfId="30042"/>
    <cellStyle name="Total 6 2 2 2 8" xfId="19821"/>
    <cellStyle name="Total 6 2 2 2 8 2" xfId="29501"/>
    <cellStyle name="Total 6 2 2 2 9" xfId="25385"/>
    <cellStyle name="Total 6 2 2 3" xfId="16248"/>
    <cellStyle name="Total 6 2 2 3 2" xfId="17589"/>
    <cellStyle name="Total 6 2 2 3 2 2" xfId="23149"/>
    <cellStyle name="Total 6 2 2 3 2 2 2" xfId="32829"/>
    <cellStyle name="Total 6 2 2 3 2 3" xfId="19924"/>
    <cellStyle name="Total 6 2 2 3 2 3 2" xfId="29604"/>
    <cellStyle name="Total 6 2 2 3 2 4" xfId="24834"/>
    <cellStyle name="Total 6 2 2 3 2 4 2" xfId="34514"/>
    <cellStyle name="Total 6 2 2 3 2 5" xfId="27071"/>
    <cellStyle name="Total 6 2 2 3 2 6" xfId="27273"/>
    <cellStyle name="Total 6 2 2 3 3" xfId="18270"/>
    <cellStyle name="Total 6 2 2 3 3 2" xfId="23830"/>
    <cellStyle name="Total 6 2 2 3 3 2 2" xfId="33510"/>
    <cellStyle name="Total 6 2 2 3 3 3" xfId="24005"/>
    <cellStyle name="Total 6 2 2 3 3 3 2" xfId="33685"/>
    <cellStyle name="Total 6 2 2 3 3 4" xfId="20689"/>
    <cellStyle name="Total 6 2 2 3 3 4 2" xfId="30369"/>
    <cellStyle name="Total 6 2 2 3 3 5" xfId="27954"/>
    <cellStyle name="Total 6 2 2 3 4" xfId="22325"/>
    <cellStyle name="Total 6 2 2 3 4 2" xfId="32005"/>
    <cellStyle name="Total 6 2 2 3 5" xfId="21157"/>
    <cellStyle name="Total 6 2 2 3 5 2" xfId="30837"/>
    <cellStyle name="Total 6 2 2 3 6" xfId="18963"/>
    <cellStyle name="Total 6 2 2 3 6 2" xfId="28643"/>
    <cellStyle name="Total 6 2 2 3 7" xfId="26123"/>
    <cellStyle name="Total 6 2 2 4" xfId="16585"/>
    <cellStyle name="Total 6 2 2 4 2" xfId="17353"/>
    <cellStyle name="Total 6 2 2 4 2 2" xfId="22913"/>
    <cellStyle name="Total 6 2 2 4 2 2 2" xfId="32593"/>
    <cellStyle name="Total 6 2 2 4 2 3" xfId="20644"/>
    <cellStyle name="Total 6 2 2 4 2 3 2" xfId="30324"/>
    <cellStyle name="Total 6 2 2 4 2 4" xfId="21387"/>
    <cellStyle name="Total 6 2 2 4 2 4 2" xfId="31067"/>
    <cellStyle name="Total 6 2 2 4 2 5" xfId="26835"/>
    <cellStyle name="Total 6 2 2 4 2 6" xfId="25054"/>
    <cellStyle name="Total 6 2 2 4 3" xfId="18034"/>
    <cellStyle name="Total 6 2 2 4 3 2" xfId="23594"/>
    <cellStyle name="Total 6 2 2 4 3 2 2" xfId="33274"/>
    <cellStyle name="Total 6 2 2 4 3 3" xfId="20434"/>
    <cellStyle name="Total 6 2 2 4 3 3 2" xfId="30114"/>
    <cellStyle name="Total 6 2 2 4 3 4" xfId="19078"/>
    <cellStyle name="Total 6 2 2 4 3 4 2" xfId="28758"/>
    <cellStyle name="Total 6 2 2 4 3 5" xfId="27718"/>
    <cellStyle name="Total 6 2 2 4 4" xfId="22089"/>
    <cellStyle name="Total 6 2 2 4 4 2" xfId="31769"/>
    <cellStyle name="Total 6 2 2 4 5" xfId="24269"/>
    <cellStyle name="Total 6 2 2 4 5 2" xfId="33949"/>
    <cellStyle name="Total 6 2 2 4 6" xfId="19088"/>
    <cellStyle name="Total 6 2 2 4 6 2" xfId="28768"/>
    <cellStyle name="Total 6 2 2 4 7" xfId="25725"/>
    <cellStyle name="Total 6 2 2 5" xfId="17261"/>
    <cellStyle name="Total 6 2 2 5 2" xfId="22814"/>
    <cellStyle name="Total 6 2 2 5 2 2" xfId="32494"/>
    <cellStyle name="Total 6 2 2 5 3" xfId="21104"/>
    <cellStyle name="Total 6 2 2 5 3 2" xfId="30784"/>
    <cellStyle name="Total 6 2 2 5 4" xfId="24723"/>
    <cellStyle name="Total 6 2 2 5 4 2" xfId="34403"/>
    <cellStyle name="Total 6 2 2 5 5" xfId="26765"/>
    <cellStyle name="Total 6 2 2 5 6" xfId="26362"/>
    <cellStyle name="Total 6 2 2 6" xfId="17764"/>
    <cellStyle name="Total 6 2 2 6 2" xfId="23324"/>
    <cellStyle name="Total 6 2 2 6 2 2" xfId="33004"/>
    <cellStyle name="Total 6 2 2 6 3" xfId="20823"/>
    <cellStyle name="Total 6 2 2 6 3 2" xfId="30503"/>
    <cellStyle name="Total 6 2 2 6 4" xfId="24724"/>
    <cellStyle name="Total 6 2 2 6 4 2" xfId="34404"/>
    <cellStyle name="Total 6 2 2 6 5" xfId="27448"/>
    <cellStyle name="Total 6 2 2 7" xfId="21817"/>
    <cellStyle name="Total 6 2 2 7 2" xfId="31497"/>
    <cellStyle name="Total 6 2 2 8" xfId="20226"/>
    <cellStyle name="Total 6 2 2 8 2" xfId="29906"/>
    <cellStyle name="Total 6 2 2 9" xfId="24968"/>
    <cellStyle name="Total 6 2 2 9 2" xfId="34648"/>
    <cellStyle name="Total 6 2 3" xfId="16215"/>
    <cellStyle name="Total 6 2 3 2" xfId="16714"/>
    <cellStyle name="Total 6 2 3 2 2" xfId="17556"/>
    <cellStyle name="Total 6 2 3 2 2 2" xfId="23116"/>
    <cellStyle name="Total 6 2 3 2 2 2 2" xfId="32796"/>
    <cellStyle name="Total 6 2 3 2 2 3" xfId="20355"/>
    <cellStyle name="Total 6 2 3 2 2 3 2" xfId="30035"/>
    <cellStyle name="Total 6 2 3 2 2 4" xfId="24179"/>
    <cellStyle name="Total 6 2 3 2 2 4 2" xfId="33859"/>
    <cellStyle name="Total 6 2 3 2 2 5" xfId="27038"/>
    <cellStyle name="Total 6 2 3 2 2 6" xfId="27240"/>
    <cellStyle name="Total 6 2 3 2 3" xfId="18237"/>
    <cellStyle name="Total 6 2 3 2 3 2" xfId="23797"/>
    <cellStyle name="Total 6 2 3 2 3 2 2" xfId="33477"/>
    <cellStyle name="Total 6 2 3 2 3 3" xfId="24245"/>
    <cellStyle name="Total 6 2 3 2 3 3 2" xfId="33925"/>
    <cellStyle name="Total 6 2 3 2 3 4" xfId="24848"/>
    <cellStyle name="Total 6 2 3 2 3 4 2" xfId="34528"/>
    <cellStyle name="Total 6 2 3 2 3 5" xfId="27921"/>
    <cellStyle name="Total 6 2 3 2 4" xfId="22292"/>
    <cellStyle name="Total 6 2 3 2 4 2" xfId="31972"/>
    <cellStyle name="Total 6 2 3 2 5" xfId="21553"/>
    <cellStyle name="Total 6 2 3 2 5 2" xfId="31233"/>
    <cellStyle name="Total 6 2 3 2 6" xfId="24932"/>
    <cellStyle name="Total 6 2 3 2 6 2" xfId="34612"/>
    <cellStyle name="Total 6 2 3 2 7" xfId="26235"/>
    <cellStyle name="Total 6 2 3 3" xfId="16552"/>
    <cellStyle name="Total 6 2 3 3 2" xfId="16874"/>
    <cellStyle name="Total 6 2 3 3 2 2" xfId="22427"/>
    <cellStyle name="Total 6 2 3 3 2 2 2" xfId="32107"/>
    <cellStyle name="Total 6 2 3 3 2 3" xfId="19466"/>
    <cellStyle name="Total 6 2 3 3 2 3 2" xfId="29146"/>
    <cellStyle name="Total 6 2 3 3 2 4" xfId="18521"/>
    <cellStyle name="Total 6 2 3 3 2 4 2" xfId="28201"/>
    <cellStyle name="Total 6 2 3 3 2 5" xfId="26409"/>
    <cellStyle name="Total 6 2 3 3 2 6" xfId="25467"/>
    <cellStyle name="Total 6 2 3 3 3" xfId="18001"/>
    <cellStyle name="Total 6 2 3 3 3 2" xfId="23561"/>
    <cellStyle name="Total 6 2 3 3 3 2 2" xfId="33241"/>
    <cellStyle name="Total 6 2 3 3 3 3" xfId="24389"/>
    <cellStyle name="Total 6 2 3 3 3 3 2" xfId="34069"/>
    <cellStyle name="Total 6 2 3 3 3 4" xfId="18357"/>
    <cellStyle name="Total 6 2 3 3 3 4 2" xfId="28037"/>
    <cellStyle name="Total 6 2 3 3 3 5" xfId="27685"/>
    <cellStyle name="Total 6 2 3 3 4" xfId="22056"/>
    <cellStyle name="Total 6 2 3 3 4 2" xfId="31736"/>
    <cellStyle name="Total 6 2 3 3 5" xfId="20899"/>
    <cellStyle name="Total 6 2 3 3 5 2" xfId="30579"/>
    <cellStyle name="Total 6 2 3 3 6" xfId="21167"/>
    <cellStyle name="Total 6 2 3 3 6 2" xfId="30847"/>
    <cellStyle name="Total 6 2 3 3 7" xfId="25617"/>
    <cellStyle name="Total 6 2 3 4" xfId="17062"/>
    <cellStyle name="Total 6 2 3 4 2" xfId="22615"/>
    <cellStyle name="Total 6 2 3 4 2 2" xfId="32295"/>
    <cellStyle name="Total 6 2 3 4 3" xfId="22388"/>
    <cellStyle name="Total 6 2 3 4 3 2" xfId="32068"/>
    <cellStyle name="Total 6 2 3 4 4" xfId="20912"/>
    <cellStyle name="Total 6 2 3 4 4 2" xfId="30592"/>
    <cellStyle name="Total 6 2 3 4 5" xfId="26594"/>
    <cellStyle name="Total 6 2 3 4 6" xfId="25810"/>
    <cellStyle name="Total 6 2 3 5" xfId="17731"/>
    <cellStyle name="Total 6 2 3 5 2" xfId="23291"/>
    <cellStyle name="Total 6 2 3 5 2 2" xfId="32971"/>
    <cellStyle name="Total 6 2 3 5 3" xfId="21283"/>
    <cellStyle name="Total 6 2 3 5 3 2" xfId="30963"/>
    <cellStyle name="Total 6 2 3 5 4" xfId="24814"/>
    <cellStyle name="Total 6 2 3 5 4 2" xfId="34494"/>
    <cellStyle name="Total 6 2 3 5 5" xfId="27415"/>
    <cellStyle name="Total 6 2 3 6" xfId="21782"/>
    <cellStyle name="Total 6 2 3 6 2" xfId="31462"/>
    <cellStyle name="Total 6 2 3 7" xfId="23982"/>
    <cellStyle name="Total 6 2 3 7 2" xfId="33662"/>
    <cellStyle name="Total 6 2 3 8" xfId="20090"/>
    <cellStyle name="Total 6 2 3 8 2" xfId="29770"/>
    <cellStyle name="Total 6 2 3 9" xfId="25615"/>
    <cellStyle name="Total 6 2 4" xfId="16101"/>
    <cellStyle name="Total 6 2 4 2" xfId="16647"/>
    <cellStyle name="Total 6 2 4 2 2" xfId="17449"/>
    <cellStyle name="Total 6 2 4 2 2 2" xfId="23009"/>
    <cellStyle name="Total 6 2 4 2 2 2 2" xfId="32689"/>
    <cellStyle name="Total 6 2 4 2 2 3" xfId="20373"/>
    <cellStyle name="Total 6 2 4 2 2 3 2" xfId="30053"/>
    <cellStyle name="Total 6 2 4 2 2 4" xfId="19923"/>
    <cellStyle name="Total 6 2 4 2 2 4 2" xfId="29603"/>
    <cellStyle name="Total 6 2 4 2 2 5" xfId="26931"/>
    <cellStyle name="Total 6 2 4 2 2 6" xfId="25168"/>
    <cellStyle name="Total 6 2 4 2 3" xfId="18130"/>
    <cellStyle name="Total 6 2 4 2 3 2" xfId="23690"/>
    <cellStyle name="Total 6 2 4 2 3 2 2" xfId="33370"/>
    <cellStyle name="Total 6 2 4 2 3 3" xfId="24176"/>
    <cellStyle name="Total 6 2 4 2 3 3 2" xfId="33856"/>
    <cellStyle name="Total 6 2 4 2 3 4" xfId="24948"/>
    <cellStyle name="Total 6 2 4 2 3 4 2" xfId="34628"/>
    <cellStyle name="Total 6 2 4 2 3 5" xfId="27814"/>
    <cellStyle name="Total 6 2 4 2 4" xfId="22185"/>
    <cellStyle name="Total 6 2 4 2 4 2" xfId="31865"/>
    <cellStyle name="Total 6 2 4 2 5" xfId="18850"/>
    <cellStyle name="Total 6 2 4 2 5 2" xfId="28530"/>
    <cellStyle name="Total 6 2 4 2 6" xfId="24365"/>
    <cellStyle name="Total 6 2 4 2 6 2" xfId="34045"/>
    <cellStyle name="Total 6 2 4 2 7" xfId="25476"/>
    <cellStyle name="Total 6 2 4 3" xfId="16445"/>
    <cellStyle name="Total 6 2 4 3 2" xfId="16996"/>
    <cellStyle name="Total 6 2 4 3 2 2" xfId="22549"/>
    <cellStyle name="Total 6 2 4 3 2 2 2" xfId="32229"/>
    <cellStyle name="Total 6 2 4 3 2 3" xfId="18873"/>
    <cellStyle name="Total 6 2 4 3 2 3 2" xfId="28553"/>
    <cellStyle name="Total 6 2 4 3 2 4" xfId="20374"/>
    <cellStyle name="Total 6 2 4 3 2 4 2" xfId="30054"/>
    <cellStyle name="Total 6 2 4 3 2 5" xfId="26531"/>
    <cellStyle name="Total 6 2 4 3 2 6" xfId="25902"/>
    <cellStyle name="Total 6 2 4 3 3" xfId="17894"/>
    <cellStyle name="Total 6 2 4 3 3 2" xfId="23454"/>
    <cellStyle name="Total 6 2 4 3 3 2 2" xfId="33134"/>
    <cellStyle name="Total 6 2 4 3 3 3" xfId="21131"/>
    <cellStyle name="Total 6 2 4 3 3 3 2" xfId="30811"/>
    <cellStyle name="Total 6 2 4 3 3 4" xfId="20647"/>
    <cellStyle name="Total 6 2 4 3 3 4 2" xfId="30327"/>
    <cellStyle name="Total 6 2 4 3 3 5" xfId="27578"/>
    <cellStyle name="Total 6 2 4 3 4" xfId="21949"/>
    <cellStyle name="Total 6 2 4 3 4 2" xfId="31629"/>
    <cellStyle name="Total 6 2 4 3 5" xfId="20136"/>
    <cellStyle name="Total 6 2 4 3 5 2" xfId="29816"/>
    <cellStyle name="Total 6 2 4 3 6" xfId="19410"/>
    <cellStyle name="Total 6 2 4 3 6 2" xfId="29090"/>
    <cellStyle name="Total 6 2 4 3 7" xfId="25325"/>
    <cellStyle name="Total 6 2 4 4" xfId="17224"/>
    <cellStyle name="Total 6 2 4 4 2" xfId="22777"/>
    <cellStyle name="Total 6 2 4 4 2 2" xfId="32457"/>
    <cellStyle name="Total 6 2 4 4 3" xfId="21468"/>
    <cellStyle name="Total 6 2 4 4 3 2" xfId="31148"/>
    <cellStyle name="Total 6 2 4 4 4" xfId="19971"/>
    <cellStyle name="Total 6 2 4 4 4 2" xfId="29651"/>
    <cellStyle name="Total 6 2 4 4 5" xfId="26738"/>
    <cellStyle name="Total 6 2 4 4 6" xfId="26353"/>
    <cellStyle name="Total 6 2 4 5" xfId="17190"/>
    <cellStyle name="Total 6 2 4 5 2" xfId="22743"/>
    <cellStyle name="Total 6 2 4 5 2 2" xfId="32423"/>
    <cellStyle name="Total 6 2 4 5 3" xfId="20648"/>
    <cellStyle name="Total 6 2 4 5 3 2" xfId="30328"/>
    <cellStyle name="Total 6 2 4 5 4" xfId="18536"/>
    <cellStyle name="Total 6 2 4 5 4 2" xfId="28216"/>
    <cellStyle name="Total 6 2 4 5 5" xfId="27182"/>
    <cellStyle name="Total 6 2 4 6" xfId="21670"/>
    <cellStyle name="Total 6 2 4 6 2" xfId="31350"/>
    <cellStyle name="Total 6 2 4 7" xfId="20548"/>
    <cellStyle name="Total 6 2 4 7 2" xfId="30228"/>
    <cellStyle name="Total 6 2 4 8" xfId="19028"/>
    <cellStyle name="Total 6 2 4 8 2" xfId="28708"/>
    <cellStyle name="Total 6 2 4 9" xfId="25535"/>
    <cellStyle name="Total 6 2 5" xfId="16096"/>
    <cellStyle name="Total 6 2 5 2" xfId="17444"/>
    <cellStyle name="Total 6 2 5 2 2" xfId="23004"/>
    <cellStyle name="Total 6 2 5 2 2 2" xfId="32684"/>
    <cellStyle name="Total 6 2 5 2 3" xfId="20443"/>
    <cellStyle name="Total 6 2 5 2 3 2" xfId="30123"/>
    <cellStyle name="Total 6 2 5 2 4" xfId="20577"/>
    <cellStyle name="Total 6 2 5 2 4 2" xfId="30257"/>
    <cellStyle name="Total 6 2 5 2 5" xfId="26926"/>
    <cellStyle name="Total 6 2 5 2 6" xfId="25626"/>
    <cellStyle name="Total 6 2 5 3" xfId="18125"/>
    <cellStyle name="Total 6 2 5 3 2" xfId="23685"/>
    <cellStyle name="Total 6 2 5 3 2 2" xfId="33365"/>
    <cellStyle name="Total 6 2 5 3 3" xfId="24451"/>
    <cellStyle name="Total 6 2 5 3 3 2" xfId="34131"/>
    <cellStyle name="Total 6 2 5 3 4" xfId="20002"/>
    <cellStyle name="Total 6 2 5 3 4 2" xfId="29682"/>
    <cellStyle name="Total 6 2 5 3 5" xfId="27809"/>
    <cellStyle name="Total 6 2 5 4" xfId="22180"/>
    <cellStyle name="Total 6 2 5 4 2" xfId="31860"/>
    <cellStyle name="Total 6 2 5 5" xfId="19261"/>
    <cellStyle name="Total 6 2 5 5 2" xfId="28941"/>
    <cellStyle name="Total 6 2 5 6" xfId="24638"/>
    <cellStyle name="Total 6 2 5 6 2" xfId="34318"/>
    <cellStyle name="Total 6 2 5 7" xfId="26276"/>
    <cellStyle name="Total 6 2 6" xfId="16440"/>
    <cellStyle name="Total 6 2 6 2" xfId="16978"/>
    <cellStyle name="Total 6 2 6 2 2" xfId="22531"/>
    <cellStyle name="Total 6 2 6 2 2 2" xfId="32211"/>
    <cellStyle name="Total 6 2 6 2 3" xfId="18936"/>
    <cellStyle name="Total 6 2 6 2 3 2" xfId="28616"/>
    <cellStyle name="Total 6 2 6 2 4" xfId="18529"/>
    <cellStyle name="Total 6 2 6 2 4 2" xfId="28209"/>
    <cellStyle name="Total 6 2 6 2 5" xfId="26513"/>
    <cellStyle name="Total 6 2 6 2 6" xfId="25397"/>
    <cellStyle name="Total 6 2 6 3" xfId="17889"/>
    <cellStyle name="Total 6 2 6 3 2" xfId="23449"/>
    <cellStyle name="Total 6 2 6 3 2 2" xfId="33129"/>
    <cellStyle name="Total 6 2 6 3 3" xfId="23965"/>
    <cellStyle name="Total 6 2 6 3 3 2" xfId="33645"/>
    <cellStyle name="Total 6 2 6 3 4" xfId="20895"/>
    <cellStyle name="Total 6 2 6 3 4 2" xfId="30575"/>
    <cellStyle name="Total 6 2 6 3 5" xfId="27573"/>
    <cellStyle name="Total 6 2 6 4" xfId="21944"/>
    <cellStyle name="Total 6 2 6 4 2" xfId="31624"/>
    <cellStyle name="Total 6 2 6 5" xfId="20773"/>
    <cellStyle name="Total 6 2 6 5 2" xfId="30453"/>
    <cellStyle name="Total 6 2 6 6" xfId="20218"/>
    <cellStyle name="Total 6 2 6 6 2" xfId="29898"/>
    <cellStyle name="Total 6 2 6 7" xfId="25860"/>
    <cellStyle name="Total 6 2 7" xfId="17169"/>
    <cellStyle name="Total 6 2 7 2" xfId="22722"/>
    <cellStyle name="Total 6 2 7 2 2" xfId="32402"/>
    <cellStyle name="Total 6 2 7 3" xfId="20357"/>
    <cellStyle name="Total 6 2 7 3 2" xfId="30037"/>
    <cellStyle name="Total 6 2 7 4" xfId="22831"/>
    <cellStyle name="Total 6 2 7 4 2" xfId="32511"/>
    <cellStyle name="Total 6 2 7 5" xfId="26690"/>
    <cellStyle name="Total 6 2 7 6" xfId="27166"/>
    <cellStyle name="Total 6 2 8" xfId="17312"/>
    <cellStyle name="Total 6 2 8 2" xfId="22872"/>
    <cellStyle name="Total 6 2 8 2 2" xfId="32552"/>
    <cellStyle name="Total 6 2 8 3" xfId="19412"/>
    <cellStyle name="Total 6 2 8 3 2" xfId="29092"/>
    <cellStyle name="Total 6 2 8 4" xfId="24619"/>
    <cellStyle name="Total 6 2 8 4 2" xfId="34299"/>
    <cellStyle name="Total 6 2 8 5" xfId="27164"/>
    <cellStyle name="Total 6 2 9" xfId="21665"/>
    <cellStyle name="Total 6 2 9 2" xfId="31345"/>
    <cellStyle name="Total 6 3" xfId="16012"/>
    <cellStyle name="Total 6 3 10" xfId="25943"/>
    <cellStyle name="Total 6 3 2" xfId="16284"/>
    <cellStyle name="Total 6 3 2 2" xfId="16755"/>
    <cellStyle name="Total 6 3 2 2 2" xfId="17625"/>
    <cellStyle name="Total 6 3 2 2 2 2" xfId="23185"/>
    <cellStyle name="Total 6 3 2 2 2 2 2" xfId="32865"/>
    <cellStyle name="Total 6 3 2 2 2 3" xfId="19814"/>
    <cellStyle name="Total 6 3 2 2 2 3 2" xfId="29494"/>
    <cellStyle name="Total 6 3 2 2 2 4" xfId="19245"/>
    <cellStyle name="Total 6 3 2 2 2 4 2" xfId="28925"/>
    <cellStyle name="Total 6 3 2 2 2 5" xfId="27107"/>
    <cellStyle name="Total 6 3 2 2 2 6" xfId="27309"/>
    <cellStyle name="Total 6 3 2 2 3" xfId="18306"/>
    <cellStyle name="Total 6 3 2 2 3 2" xfId="23866"/>
    <cellStyle name="Total 6 3 2 2 3 2 2" xfId="33546"/>
    <cellStyle name="Total 6 3 2 2 3 3" xfId="24566"/>
    <cellStyle name="Total 6 3 2 2 3 3 2" xfId="34246"/>
    <cellStyle name="Total 6 3 2 2 3 4" xfId="20871"/>
    <cellStyle name="Total 6 3 2 2 3 4 2" xfId="30551"/>
    <cellStyle name="Total 6 3 2 2 3 5" xfId="27990"/>
    <cellStyle name="Total 6 3 2 2 4" xfId="22361"/>
    <cellStyle name="Total 6 3 2 2 4 2" xfId="32041"/>
    <cellStyle name="Total 6 3 2 2 5" xfId="18941"/>
    <cellStyle name="Total 6 3 2 2 5 2" xfId="28621"/>
    <cellStyle name="Total 6 3 2 2 6" xfId="20613"/>
    <cellStyle name="Total 6 3 2 2 6 2" xfId="30293"/>
    <cellStyle name="Total 6 3 2 2 7" xfId="25315"/>
    <cellStyle name="Total 6 3 2 3" xfId="16621"/>
    <cellStyle name="Total 6 3 2 3 2" xfId="17389"/>
    <cellStyle name="Total 6 3 2 3 2 2" xfId="22949"/>
    <cellStyle name="Total 6 3 2 3 2 2 2" xfId="32629"/>
    <cellStyle name="Total 6 3 2 3 2 3" xfId="20017"/>
    <cellStyle name="Total 6 3 2 3 2 3 2" xfId="29697"/>
    <cellStyle name="Total 6 3 2 3 2 4" xfId="20257"/>
    <cellStyle name="Total 6 3 2 3 2 4 2" xfId="29937"/>
    <cellStyle name="Total 6 3 2 3 2 5" xfId="26871"/>
    <cellStyle name="Total 6 3 2 3 2 6" xfId="25096"/>
    <cellStyle name="Total 6 3 2 3 3" xfId="18070"/>
    <cellStyle name="Total 6 3 2 3 3 2" xfId="23630"/>
    <cellStyle name="Total 6 3 2 3 3 2 2" xfId="33310"/>
    <cellStyle name="Total 6 3 2 3 3 3" xfId="24336"/>
    <cellStyle name="Total 6 3 2 3 3 3 2" xfId="34016"/>
    <cellStyle name="Total 6 3 2 3 3 4" xfId="19710"/>
    <cellStyle name="Total 6 3 2 3 3 4 2" xfId="29390"/>
    <cellStyle name="Total 6 3 2 3 3 5" xfId="27754"/>
    <cellStyle name="Total 6 3 2 3 4" xfId="22125"/>
    <cellStyle name="Total 6 3 2 3 4 2" xfId="31805"/>
    <cellStyle name="Total 6 3 2 3 5" xfId="18937"/>
    <cellStyle name="Total 6 3 2 3 5 2" xfId="28617"/>
    <cellStyle name="Total 6 3 2 3 6" xfId="19806"/>
    <cellStyle name="Total 6 3 2 3 6 2" xfId="29486"/>
    <cellStyle name="Total 6 3 2 3 7" xfId="25931"/>
    <cellStyle name="Total 6 3 2 4" xfId="17256"/>
    <cellStyle name="Total 6 3 2 4 2" xfId="22809"/>
    <cellStyle name="Total 6 3 2 4 2 2" xfId="32489"/>
    <cellStyle name="Total 6 3 2 4 3" xfId="19967"/>
    <cellStyle name="Total 6 3 2 4 3 2" xfId="29647"/>
    <cellStyle name="Total 6 3 2 4 4" xfId="18443"/>
    <cellStyle name="Total 6 3 2 4 4 2" xfId="28123"/>
    <cellStyle name="Total 6 3 2 4 5" xfId="26761"/>
    <cellStyle name="Total 6 3 2 4 6" xfId="27186"/>
    <cellStyle name="Total 6 3 2 5" xfId="17800"/>
    <cellStyle name="Total 6 3 2 5 2" xfId="23360"/>
    <cellStyle name="Total 6 3 2 5 2 2" xfId="33040"/>
    <cellStyle name="Total 6 3 2 5 3" xfId="20984"/>
    <cellStyle name="Total 6 3 2 5 3 2" xfId="30664"/>
    <cellStyle name="Total 6 3 2 5 4" xfId="18882"/>
    <cellStyle name="Total 6 3 2 5 4 2" xfId="28562"/>
    <cellStyle name="Total 6 3 2 5 5" xfId="27484"/>
    <cellStyle name="Total 6 3 2 6" xfId="21855"/>
    <cellStyle name="Total 6 3 2 6 2" xfId="31535"/>
    <cellStyle name="Total 6 3 2 7" xfId="19576"/>
    <cellStyle name="Total 6 3 2 7 2" xfId="29256"/>
    <cellStyle name="Total 6 3 2 8" xfId="19598"/>
    <cellStyle name="Total 6 3 2 8 2" xfId="29278"/>
    <cellStyle name="Total 6 3 2 9" xfId="25839"/>
    <cellStyle name="Total 6 3 3" xfId="16176"/>
    <cellStyle name="Total 6 3 3 2" xfId="17517"/>
    <cellStyle name="Total 6 3 3 2 2" xfId="23077"/>
    <cellStyle name="Total 6 3 3 2 2 2" xfId="32757"/>
    <cellStyle name="Total 6 3 3 2 3" xfId="20086"/>
    <cellStyle name="Total 6 3 3 2 3 2" xfId="29766"/>
    <cellStyle name="Total 6 3 3 2 4" xfId="24943"/>
    <cellStyle name="Total 6 3 3 2 4 2" xfId="34623"/>
    <cellStyle name="Total 6 3 3 2 5" xfId="26999"/>
    <cellStyle name="Total 6 3 3 2 6" xfId="25644"/>
    <cellStyle name="Total 6 3 3 3" xfId="18198"/>
    <cellStyle name="Total 6 3 3 3 2" xfId="23758"/>
    <cellStyle name="Total 6 3 3 3 2 2" xfId="33438"/>
    <cellStyle name="Total 6 3 3 3 3" xfId="24144"/>
    <cellStyle name="Total 6 3 3 3 3 2" xfId="33824"/>
    <cellStyle name="Total 6 3 3 3 4" xfId="24776"/>
    <cellStyle name="Total 6 3 3 3 4 2" xfId="34456"/>
    <cellStyle name="Total 6 3 3 3 5" xfId="27882"/>
    <cellStyle name="Total 6 3 3 4" xfId="22253"/>
    <cellStyle name="Total 6 3 3 4 2" xfId="31933"/>
    <cellStyle name="Total 6 3 3 5" xfId="19547"/>
    <cellStyle name="Total 6 3 3 5 2" xfId="29227"/>
    <cellStyle name="Total 6 3 3 6" xfId="24116"/>
    <cellStyle name="Total 6 3 3 6 2" xfId="33796"/>
    <cellStyle name="Total 6 3 3 7" xfId="26187"/>
    <cellStyle name="Total 6 3 4" xfId="16513"/>
    <cellStyle name="Total 6 3 4 2" xfId="16871"/>
    <cellStyle name="Total 6 3 4 2 2" xfId="22424"/>
    <cellStyle name="Total 6 3 4 2 2 2" xfId="32104"/>
    <cellStyle name="Total 6 3 4 2 3" xfId="18957"/>
    <cellStyle name="Total 6 3 4 2 3 2" xfId="28637"/>
    <cellStyle name="Total 6 3 4 2 4" xfId="24329"/>
    <cellStyle name="Total 6 3 4 2 4 2" xfId="34009"/>
    <cellStyle name="Total 6 3 4 2 5" xfId="26406"/>
    <cellStyle name="Total 6 3 4 2 6" xfId="26137"/>
    <cellStyle name="Total 6 3 4 3" xfId="17962"/>
    <cellStyle name="Total 6 3 4 3 2" xfId="23522"/>
    <cellStyle name="Total 6 3 4 3 2 2" xfId="33202"/>
    <cellStyle name="Total 6 3 4 3 3" xfId="20957"/>
    <cellStyle name="Total 6 3 4 3 3 2" xfId="30637"/>
    <cellStyle name="Total 6 3 4 3 4" xfId="25001"/>
    <cellStyle name="Total 6 3 4 3 4 2" xfId="34681"/>
    <cellStyle name="Total 6 3 4 3 5" xfId="27646"/>
    <cellStyle name="Total 6 3 4 4" xfId="22017"/>
    <cellStyle name="Total 6 3 4 4 2" xfId="31697"/>
    <cellStyle name="Total 6 3 4 5" xfId="20300"/>
    <cellStyle name="Total 6 3 4 5 2" xfId="29980"/>
    <cellStyle name="Total 6 3 4 6" xfId="24166"/>
    <cellStyle name="Total 6 3 4 6 2" xfId="33846"/>
    <cellStyle name="Total 6 3 4 7" xfId="26075"/>
    <cellStyle name="Total 6 3 5" xfId="17099"/>
    <cellStyle name="Total 6 3 5 2" xfId="22652"/>
    <cellStyle name="Total 6 3 5 2 2" xfId="32332"/>
    <cellStyle name="Total 6 3 5 3" xfId="21587"/>
    <cellStyle name="Total 6 3 5 3 2" xfId="31267"/>
    <cellStyle name="Total 6 3 5 4" xfId="20629"/>
    <cellStyle name="Total 6 3 5 4 2" xfId="30309"/>
    <cellStyle name="Total 6 3 5 5" xfId="26626"/>
    <cellStyle name="Total 6 3 5 6" xfId="25992"/>
    <cellStyle name="Total 6 3 6" xfId="17692"/>
    <cellStyle name="Total 6 3 6 2" xfId="23252"/>
    <cellStyle name="Total 6 3 6 2 2" xfId="32932"/>
    <cellStyle name="Total 6 3 6 3" xfId="20651"/>
    <cellStyle name="Total 6 3 6 3 2" xfId="30331"/>
    <cellStyle name="Total 6 3 6 4" xfId="24983"/>
    <cellStyle name="Total 6 3 6 4 2" xfId="34663"/>
    <cellStyle name="Total 6 3 6 5" xfId="27376"/>
    <cellStyle name="Total 6 3 7" xfId="21743"/>
    <cellStyle name="Total 6 3 7 2" xfId="31423"/>
    <cellStyle name="Total 6 3 8" xfId="19847"/>
    <cellStyle name="Total 6 3 8 2" xfId="29527"/>
    <cellStyle name="Total 6 3 9" xfId="18446"/>
    <cellStyle name="Total 6 3 9 2" xfId="28126"/>
    <cellStyle name="Total 6 4" xfId="16159"/>
    <cellStyle name="Total 6 4 2" xfId="16681"/>
    <cellStyle name="Total 6 4 2 2" xfId="17500"/>
    <cellStyle name="Total 6 4 2 2 2" xfId="23060"/>
    <cellStyle name="Total 6 4 2 2 2 2" xfId="32740"/>
    <cellStyle name="Total 6 4 2 2 3" xfId="19244"/>
    <cellStyle name="Total 6 4 2 2 3 2" xfId="28924"/>
    <cellStyle name="Total 6 4 2 2 4" xfId="19717"/>
    <cellStyle name="Total 6 4 2 2 4 2" xfId="29397"/>
    <cellStyle name="Total 6 4 2 2 5" xfId="26982"/>
    <cellStyle name="Total 6 4 2 2 6" xfId="25070"/>
    <cellStyle name="Total 6 4 2 3" xfId="18181"/>
    <cellStyle name="Total 6 4 2 3 2" xfId="23741"/>
    <cellStyle name="Total 6 4 2 3 2 2" xfId="33421"/>
    <cellStyle name="Total 6 4 2 3 3" xfId="18497"/>
    <cellStyle name="Total 6 4 2 3 3 2" xfId="28177"/>
    <cellStyle name="Total 6 4 2 3 4" xfId="24594"/>
    <cellStyle name="Total 6 4 2 3 4 2" xfId="34274"/>
    <cellStyle name="Total 6 4 2 3 5" xfId="27865"/>
    <cellStyle name="Total 6 4 2 4" xfId="22236"/>
    <cellStyle name="Total 6 4 2 4 2" xfId="31916"/>
    <cellStyle name="Total 6 4 2 5" xfId="18816"/>
    <cellStyle name="Total 6 4 2 5 2" xfId="28496"/>
    <cellStyle name="Total 6 4 2 6" xfId="20917"/>
    <cellStyle name="Total 6 4 2 6 2" xfId="30597"/>
    <cellStyle name="Total 6 4 2 7" xfId="26230"/>
    <cellStyle name="Total 6 4 3" xfId="16496"/>
    <cellStyle name="Total 6 4 3 2" xfId="17131"/>
    <cellStyle name="Total 6 4 3 2 2" xfId="22684"/>
    <cellStyle name="Total 6 4 3 2 2 2" xfId="32364"/>
    <cellStyle name="Total 6 4 3 2 3" xfId="24358"/>
    <cellStyle name="Total 6 4 3 2 3 2" xfId="34038"/>
    <cellStyle name="Total 6 4 3 2 4" xfId="21573"/>
    <cellStyle name="Total 6 4 3 2 4 2" xfId="31253"/>
    <cellStyle name="Total 6 4 3 2 5" xfId="26657"/>
    <cellStyle name="Total 6 4 3 2 6" xfId="25121"/>
    <cellStyle name="Total 6 4 3 3" xfId="17945"/>
    <cellStyle name="Total 6 4 3 3 2" xfId="23505"/>
    <cellStyle name="Total 6 4 3 3 2 2" xfId="33185"/>
    <cellStyle name="Total 6 4 3 3 3" xfId="18620"/>
    <cellStyle name="Total 6 4 3 3 3 2" xfId="28300"/>
    <cellStyle name="Total 6 4 3 3 4" xfId="19259"/>
    <cellStyle name="Total 6 4 3 3 4 2" xfId="28939"/>
    <cellStyle name="Total 6 4 3 3 5" xfId="27629"/>
    <cellStyle name="Total 6 4 3 4" xfId="22000"/>
    <cellStyle name="Total 6 4 3 4 2" xfId="31680"/>
    <cellStyle name="Total 6 4 3 5" xfId="21607"/>
    <cellStyle name="Total 6 4 3 5 2" xfId="31287"/>
    <cellStyle name="Total 6 4 3 6" xfId="20623"/>
    <cellStyle name="Total 6 4 3 6 2" xfId="30303"/>
    <cellStyle name="Total 6 4 3 7" xfId="26174"/>
    <cellStyle name="Total 6 4 4" xfId="17220"/>
    <cellStyle name="Total 6 4 4 2" xfId="22773"/>
    <cellStyle name="Total 6 4 4 2 2" xfId="32453"/>
    <cellStyle name="Total 6 4 4 3" xfId="21210"/>
    <cellStyle name="Total 6 4 4 3 2" xfId="30890"/>
    <cellStyle name="Total 6 4 4 4" xfId="18771"/>
    <cellStyle name="Total 6 4 4 4 2" xfId="28451"/>
    <cellStyle name="Total 6 4 4 5" xfId="26734"/>
    <cellStyle name="Total 6 4 4 6" xfId="27198"/>
    <cellStyle name="Total 6 4 5" xfId="17675"/>
    <cellStyle name="Total 6 4 5 2" xfId="23235"/>
    <cellStyle name="Total 6 4 5 2 2" xfId="32915"/>
    <cellStyle name="Total 6 4 5 3" xfId="20967"/>
    <cellStyle name="Total 6 4 5 3 2" xfId="30647"/>
    <cellStyle name="Total 6 4 5 4" xfId="19665"/>
    <cellStyle name="Total 6 4 5 4 2" xfId="29345"/>
    <cellStyle name="Total 6 4 5 5" xfId="27359"/>
    <cellStyle name="Total 6 4 6" xfId="21726"/>
    <cellStyle name="Total 6 4 6 2" xfId="31406"/>
    <cellStyle name="Total 6 4 7" xfId="18753"/>
    <cellStyle name="Total 6 4 7 2" xfId="28433"/>
    <cellStyle name="Total 6 4 8" xfId="20339"/>
    <cellStyle name="Total 6 4 8 2" xfId="30019"/>
    <cellStyle name="Total 6 4 9" xfId="25352"/>
    <cellStyle name="Total 6 5" xfId="16406"/>
    <cellStyle name="Total 6 5 2" xfId="16952"/>
    <cellStyle name="Total 6 5 2 2" xfId="22505"/>
    <cellStyle name="Total 6 5 2 2 2" xfId="32185"/>
    <cellStyle name="Total 6 5 2 3" xfId="21489"/>
    <cellStyle name="Total 6 5 2 3 2" xfId="31169"/>
    <cellStyle name="Total 6 5 2 4" xfId="24901"/>
    <cellStyle name="Total 6 5 2 4 2" xfId="34581"/>
    <cellStyle name="Total 6 5 2 5" xfId="26487"/>
    <cellStyle name="Total 6 5 2 6" xfId="25570"/>
    <cellStyle name="Total 6 5 3" xfId="17855"/>
    <cellStyle name="Total 6 5 3 2" xfId="23415"/>
    <cellStyle name="Total 6 5 3 2 2" xfId="33095"/>
    <cellStyle name="Total 6 5 3 3" xfId="21002"/>
    <cellStyle name="Total 6 5 3 3 2" xfId="30682"/>
    <cellStyle name="Total 6 5 3 4" xfId="18900"/>
    <cellStyle name="Total 6 5 3 4 2" xfId="28580"/>
    <cellStyle name="Total 6 5 3 5" xfId="27539"/>
    <cellStyle name="Total 6 5 4" xfId="21910"/>
    <cellStyle name="Total 6 5 4 2" xfId="31590"/>
    <cellStyle name="Total 6 5 5" xfId="18938"/>
    <cellStyle name="Total 6 5 5 2" xfId="28618"/>
    <cellStyle name="Total 6 5 6" xfId="18991"/>
    <cellStyle name="Total 6 5 6 2" xfId="28671"/>
    <cellStyle name="Total 6 5 7" xfId="25368"/>
    <cellStyle name="Total 6 6" xfId="24002"/>
    <cellStyle name="Total 6 6 2" xfId="33682"/>
    <cellStyle name="Total 7" xfId="142"/>
    <cellStyle name="Total 7 2" xfId="15946"/>
    <cellStyle name="Total 7 2 10" xfId="21211"/>
    <cellStyle name="Total 7 2 10 2" xfId="30891"/>
    <cellStyle name="Total 7 2 11" xfId="19294"/>
    <cellStyle name="Total 7 2 11 2" xfId="28974"/>
    <cellStyle name="Total 7 2 12" xfId="26274"/>
    <cellStyle name="Total 7 2 2" xfId="16038"/>
    <cellStyle name="Total 7 2 2 10" xfId="25953"/>
    <cellStyle name="Total 7 2 2 2" xfId="16292"/>
    <cellStyle name="Total 7 2 2 2 2" xfId="16763"/>
    <cellStyle name="Total 7 2 2 2 2 2" xfId="17633"/>
    <cellStyle name="Total 7 2 2 2 2 2 2" xfId="23193"/>
    <cellStyle name="Total 7 2 2 2 2 2 2 2" xfId="32873"/>
    <cellStyle name="Total 7 2 2 2 2 2 3" xfId="20119"/>
    <cellStyle name="Total 7 2 2 2 2 2 3 2" xfId="29799"/>
    <cellStyle name="Total 7 2 2 2 2 2 4" xfId="20883"/>
    <cellStyle name="Total 7 2 2 2 2 2 4 2" xfId="30563"/>
    <cellStyle name="Total 7 2 2 2 2 2 5" xfId="27115"/>
    <cellStyle name="Total 7 2 2 2 2 2 6" xfId="27317"/>
    <cellStyle name="Total 7 2 2 2 2 3" xfId="18314"/>
    <cellStyle name="Total 7 2 2 2 2 3 2" xfId="23874"/>
    <cellStyle name="Total 7 2 2 2 2 3 2 2" xfId="33554"/>
    <cellStyle name="Total 7 2 2 2 2 3 3" xfId="24574"/>
    <cellStyle name="Total 7 2 2 2 2 3 3 2" xfId="34254"/>
    <cellStyle name="Total 7 2 2 2 2 3 4" xfId="24186"/>
    <cellStyle name="Total 7 2 2 2 2 3 4 2" xfId="33866"/>
    <cellStyle name="Total 7 2 2 2 2 3 5" xfId="27998"/>
    <cellStyle name="Total 7 2 2 2 2 4" xfId="22369"/>
    <cellStyle name="Total 7 2 2 2 2 4 2" xfId="32049"/>
    <cellStyle name="Total 7 2 2 2 2 5" xfId="19915"/>
    <cellStyle name="Total 7 2 2 2 2 5 2" xfId="29595"/>
    <cellStyle name="Total 7 2 2 2 2 6" xfId="23939"/>
    <cellStyle name="Total 7 2 2 2 2 6 2" xfId="33619"/>
    <cellStyle name="Total 7 2 2 2 2 7" xfId="26015"/>
    <cellStyle name="Total 7 2 2 2 3" xfId="16629"/>
    <cellStyle name="Total 7 2 2 2 3 2" xfId="17397"/>
    <cellStyle name="Total 7 2 2 2 3 2 2" xfId="22957"/>
    <cellStyle name="Total 7 2 2 2 3 2 2 2" xfId="32637"/>
    <cellStyle name="Total 7 2 2 2 3 2 3" xfId="20662"/>
    <cellStyle name="Total 7 2 2 2 3 2 3 2" xfId="30342"/>
    <cellStyle name="Total 7 2 2 2 3 2 4" xfId="19369"/>
    <cellStyle name="Total 7 2 2 2 3 2 4 2" xfId="29049"/>
    <cellStyle name="Total 7 2 2 2 3 2 5" xfId="26879"/>
    <cellStyle name="Total 7 2 2 2 3 2 6" xfId="25294"/>
    <cellStyle name="Total 7 2 2 2 3 3" xfId="18078"/>
    <cellStyle name="Total 7 2 2 2 3 3 2" xfId="23638"/>
    <cellStyle name="Total 7 2 2 2 3 3 2 2" xfId="33318"/>
    <cellStyle name="Total 7 2 2 2 3 3 3" xfId="20591"/>
    <cellStyle name="Total 7 2 2 2 3 3 3 2" xfId="30271"/>
    <cellStyle name="Total 7 2 2 2 3 3 4" xfId="18601"/>
    <cellStyle name="Total 7 2 2 2 3 3 4 2" xfId="28281"/>
    <cellStyle name="Total 7 2 2 2 3 3 5" xfId="27762"/>
    <cellStyle name="Total 7 2 2 2 3 4" xfId="22133"/>
    <cellStyle name="Total 7 2 2 2 3 4 2" xfId="31813"/>
    <cellStyle name="Total 7 2 2 2 3 5" xfId="19342"/>
    <cellStyle name="Total 7 2 2 2 3 5 2" xfId="29022"/>
    <cellStyle name="Total 7 2 2 2 3 6" xfId="24987"/>
    <cellStyle name="Total 7 2 2 2 3 6 2" xfId="34667"/>
    <cellStyle name="Total 7 2 2 2 3 7" xfId="26255"/>
    <cellStyle name="Total 7 2 2 2 4" xfId="16848"/>
    <cellStyle name="Total 7 2 2 2 4 2" xfId="22401"/>
    <cellStyle name="Total 7 2 2 2 4 2 2" xfId="32081"/>
    <cellStyle name="Total 7 2 2 2 4 3" xfId="20009"/>
    <cellStyle name="Total 7 2 2 2 4 3 2" xfId="29689"/>
    <cellStyle name="Total 7 2 2 2 4 4" xfId="20228"/>
    <cellStyle name="Total 7 2 2 2 4 4 2" xfId="29908"/>
    <cellStyle name="Total 7 2 2 2 4 5" xfId="26383"/>
    <cellStyle name="Total 7 2 2 2 4 6" xfId="25784"/>
    <cellStyle name="Total 7 2 2 2 5" xfId="17808"/>
    <cellStyle name="Total 7 2 2 2 5 2" xfId="23368"/>
    <cellStyle name="Total 7 2 2 2 5 2 2" xfId="33048"/>
    <cellStyle name="Total 7 2 2 2 5 3" xfId="24013"/>
    <cellStyle name="Total 7 2 2 2 5 3 2" xfId="33693"/>
    <cellStyle name="Total 7 2 2 2 5 4" xfId="20293"/>
    <cellStyle name="Total 7 2 2 2 5 4 2" xfId="29973"/>
    <cellStyle name="Total 7 2 2 2 5 5" xfId="27492"/>
    <cellStyle name="Total 7 2 2 2 6" xfId="21863"/>
    <cellStyle name="Total 7 2 2 2 6 2" xfId="31543"/>
    <cellStyle name="Total 7 2 2 2 7" xfId="19014"/>
    <cellStyle name="Total 7 2 2 2 7 2" xfId="28694"/>
    <cellStyle name="Total 7 2 2 2 8" xfId="24661"/>
    <cellStyle name="Total 7 2 2 2 8 2" xfId="34341"/>
    <cellStyle name="Total 7 2 2 2 9" xfId="26163"/>
    <cellStyle name="Total 7 2 2 3" xfId="16227"/>
    <cellStyle name="Total 7 2 2 3 2" xfId="17568"/>
    <cellStyle name="Total 7 2 2 3 2 2" xfId="23128"/>
    <cellStyle name="Total 7 2 2 3 2 2 2" xfId="32808"/>
    <cellStyle name="Total 7 2 2 3 2 3" xfId="24171"/>
    <cellStyle name="Total 7 2 2 3 2 3 2" xfId="33851"/>
    <cellStyle name="Total 7 2 2 3 2 4" xfId="19017"/>
    <cellStyle name="Total 7 2 2 3 2 4 2" xfId="28697"/>
    <cellStyle name="Total 7 2 2 3 2 5" xfId="27050"/>
    <cellStyle name="Total 7 2 2 3 2 6" xfId="27252"/>
    <cellStyle name="Total 7 2 2 3 3" xfId="18249"/>
    <cellStyle name="Total 7 2 2 3 3 2" xfId="23809"/>
    <cellStyle name="Total 7 2 2 3 3 2 2" xfId="33489"/>
    <cellStyle name="Total 7 2 2 3 3 3" xfId="24489"/>
    <cellStyle name="Total 7 2 2 3 3 3 2" xfId="34169"/>
    <cellStyle name="Total 7 2 2 3 3 4" xfId="24988"/>
    <cellStyle name="Total 7 2 2 3 3 4 2" xfId="34668"/>
    <cellStyle name="Total 7 2 2 3 3 5" xfId="27933"/>
    <cellStyle name="Total 7 2 2 3 4" xfId="22304"/>
    <cellStyle name="Total 7 2 2 3 4 2" xfId="31984"/>
    <cellStyle name="Total 7 2 2 3 5" xfId="19457"/>
    <cellStyle name="Total 7 2 2 3 5 2" xfId="29137"/>
    <cellStyle name="Total 7 2 2 3 6" xfId="21466"/>
    <cellStyle name="Total 7 2 2 3 6 2" xfId="31146"/>
    <cellStyle name="Total 7 2 2 3 7" xfId="25702"/>
    <cellStyle name="Total 7 2 2 4" xfId="16564"/>
    <cellStyle name="Total 7 2 2 4 2" xfId="17332"/>
    <cellStyle name="Total 7 2 2 4 2 2" xfId="22892"/>
    <cellStyle name="Total 7 2 2 4 2 2 2" xfId="32572"/>
    <cellStyle name="Total 7 2 2 4 2 3" xfId="19513"/>
    <cellStyle name="Total 7 2 2 4 2 3 2" xfId="29193"/>
    <cellStyle name="Total 7 2 2 4 2 4" xfId="20617"/>
    <cellStyle name="Total 7 2 2 4 2 4 2" xfId="30297"/>
    <cellStyle name="Total 7 2 2 4 2 5" xfId="26814"/>
    <cellStyle name="Total 7 2 2 4 2 6" xfId="25039"/>
    <cellStyle name="Total 7 2 2 4 3" xfId="18013"/>
    <cellStyle name="Total 7 2 2 4 3 2" xfId="23573"/>
    <cellStyle name="Total 7 2 2 4 3 2 2" xfId="33253"/>
    <cellStyle name="Total 7 2 2 4 3 3" xfId="18677"/>
    <cellStyle name="Total 7 2 2 4 3 3 2" xfId="28357"/>
    <cellStyle name="Total 7 2 2 4 3 4" xfId="19969"/>
    <cellStyle name="Total 7 2 2 4 3 4 2" xfId="29649"/>
    <cellStyle name="Total 7 2 2 4 3 5" xfId="27697"/>
    <cellStyle name="Total 7 2 2 4 4" xfId="22068"/>
    <cellStyle name="Total 7 2 2 4 4 2" xfId="31748"/>
    <cellStyle name="Total 7 2 2 4 5" xfId="20864"/>
    <cellStyle name="Total 7 2 2 4 5 2" xfId="30544"/>
    <cellStyle name="Total 7 2 2 4 6" xfId="21532"/>
    <cellStyle name="Total 7 2 2 4 6 2" xfId="31212"/>
    <cellStyle name="Total 7 2 2 4 7" xfId="25383"/>
    <cellStyle name="Total 7 2 2 5" xfId="16926"/>
    <cellStyle name="Total 7 2 2 5 2" xfId="22479"/>
    <cellStyle name="Total 7 2 2 5 2 2" xfId="32159"/>
    <cellStyle name="Total 7 2 2 5 3" xfId="18450"/>
    <cellStyle name="Total 7 2 2 5 3 2" xfId="28130"/>
    <cellStyle name="Total 7 2 2 5 4" xfId="20654"/>
    <cellStyle name="Total 7 2 2 5 4 2" xfId="30334"/>
    <cellStyle name="Total 7 2 2 5 5" xfId="26461"/>
    <cellStyle name="Total 7 2 2 5 6" xfId="25824"/>
    <cellStyle name="Total 7 2 2 6" xfId="17743"/>
    <cellStyle name="Total 7 2 2 6 2" xfId="23303"/>
    <cellStyle name="Total 7 2 2 6 2 2" xfId="32983"/>
    <cellStyle name="Total 7 2 2 6 3" xfId="19488"/>
    <cellStyle name="Total 7 2 2 6 3 2" xfId="29168"/>
    <cellStyle name="Total 7 2 2 6 4" xfId="20719"/>
    <cellStyle name="Total 7 2 2 6 4 2" xfId="30399"/>
    <cellStyle name="Total 7 2 2 6 5" xfId="27427"/>
    <cellStyle name="Total 7 2 2 7" xfId="21796"/>
    <cellStyle name="Total 7 2 2 7 2" xfId="31476"/>
    <cellStyle name="Total 7 2 2 8" xfId="24408"/>
    <cellStyle name="Total 7 2 2 8 2" xfId="34088"/>
    <cellStyle name="Total 7 2 2 9" xfId="25015"/>
    <cellStyle name="Total 7 2 2 9 2" xfId="34695"/>
    <cellStyle name="Total 7 2 3" xfId="16197"/>
    <cellStyle name="Total 7 2 3 2" xfId="16698"/>
    <cellStyle name="Total 7 2 3 2 2" xfId="17538"/>
    <cellStyle name="Total 7 2 3 2 2 2" xfId="23098"/>
    <cellStyle name="Total 7 2 3 2 2 2 2" xfId="32778"/>
    <cellStyle name="Total 7 2 3 2 2 3" xfId="20268"/>
    <cellStyle name="Total 7 2 3 2 2 3 2" xfId="29948"/>
    <cellStyle name="Total 7 2 3 2 2 4" xfId="18904"/>
    <cellStyle name="Total 7 2 3 2 2 4 2" xfId="28584"/>
    <cellStyle name="Total 7 2 3 2 2 5" xfId="27020"/>
    <cellStyle name="Total 7 2 3 2 2 6" xfId="27222"/>
    <cellStyle name="Total 7 2 3 2 3" xfId="18219"/>
    <cellStyle name="Total 7 2 3 2 3 2" xfId="23779"/>
    <cellStyle name="Total 7 2 3 2 3 2 2" xfId="33459"/>
    <cellStyle name="Total 7 2 3 2 3 3" xfId="24062"/>
    <cellStyle name="Total 7 2 3 2 3 3 2" xfId="33742"/>
    <cellStyle name="Total 7 2 3 2 3 4" xfId="20436"/>
    <cellStyle name="Total 7 2 3 2 3 4 2" xfId="30116"/>
    <cellStyle name="Total 7 2 3 2 3 5" xfId="27903"/>
    <cellStyle name="Total 7 2 3 2 4" xfId="22274"/>
    <cellStyle name="Total 7 2 3 2 4 2" xfId="31954"/>
    <cellStyle name="Total 7 2 3 2 5" xfId="18681"/>
    <cellStyle name="Total 7 2 3 2 5 2" xfId="28361"/>
    <cellStyle name="Total 7 2 3 2 6" xfId="20505"/>
    <cellStyle name="Total 7 2 3 2 6 2" xfId="30185"/>
    <cellStyle name="Total 7 2 3 2 7" xfId="26021"/>
    <cellStyle name="Total 7 2 3 3" xfId="16534"/>
    <cellStyle name="Total 7 2 3 3 2" xfId="16878"/>
    <cellStyle name="Total 7 2 3 3 2 2" xfId="22431"/>
    <cellStyle name="Total 7 2 3 3 2 2 2" xfId="32111"/>
    <cellStyle name="Total 7 2 3 3 2 3" xfId="18815"/>
    <cellStyle name="Total 7 2 3 3 2 3 2" xfId="28495"/>
    <cellStyle name="Total 7 2 3 3 2 4" xfId="18922"/>
    <cellStyle name="Total 7 2 3 3 2 4 2" xfId="28602"/>
    <cellStyle name="Total 7 2 3 3 2 5" xfId="26413"/>
    <cellStyle name="Total 7 2 3 3 2 6" xfId="26195"/>
    <cellStyle name="Total 7 2 3 3 3" xfId="17983"/>
    <cellStyle name="Total 7 2 3 3 3 2" xfId="23543"/>
    <cellStyle name="Total 7 2 3 3 3 2 2" xfId="33223"/>
    <cellStyle name="Total 7 2 3 3 3 3" xfId="19471"/>
    <cellStyle name="Total 7 2 3 3 3 3 2" xfId="29151"/>
    <cellStyle name="Total 7 2 3 3 3 4" xfId="25025"/>
    <cellStyle name="Total 7 2 3 3 3 4 2" xfId="34705"/>
    <cellStyle name="Total 7 2 3 3 3 5" xfId="27667"/>
    <cellStyle name="Total 7 2 3 3 4" xfId="22038"/>
    <cellStyle name="Total 7 2 3 3 4 2" xfId="31718"/>
    <cellStyle name="Total 7 2 3 3 5" xfId="20953"/>
    <cellStyle name="Total 7 2 3 3 5 2" xfId="30633"/>
    <cellStyle name="Total 7 2 3 3 6" xfId="24874"/>
    <cellStyle name="Total 7 2 3 3 6 2" xfId="34554"/>
    <cellStyle name="Total 7 2 3 3 7" xfId="26257"/>
    <cellStyle name="Total 7 2 3 4" xfId="17227"/>
    <cellStyle name="Total 7 2 3 4 2" xfId="22780"/>
    <cellStyle name="Total 7 2 3 4 2 2" xfId="32460"/>
    <cellStyle name="Total 7 2 3 4 3" xfId="21005"/>
    <cellStyle name="Total 7 2 3 4 3 2" xfId="30685"/>
    <cellStyle name="Total 7 2 3 4 4" xfId="20949"/>
    <cellStyle name="Total 7 2 3 4 4 2" xfId="30629"/>
    <cellStyle name="Total 7 2 3 4 5" xfId="26740"/>
    <cellStyle name="Total 7 2 3 4 6" xfId="26319"/>
    <cellStyle name="Total 7 2 3 5" xfId="17713"/>
    <cellStyle name="Total 7 2 3 5 2" xfId="23273"/>
    <cellStyle name="Total 7 2 3 5 2 2" xfId="32953"/>
    <cellStyle name="Total 7 2 3 5 3" xfId="21085"/>
    <cellStyle name="Total 7 2 3 5 3 2" xfId="30765"/>
    <cellStyle name="Total 7 2 3 5 4" xfId="24510"/>
    <cellStyle name="Total 7 2 3 5 4 2" xfId="34190"/>
    <cellStyle name="Total 7 2 3 5 5" xfId="27397"/>
    <cellStyle name="Total 7 2 3 6" xfId="21764"/>
    <cellStyle name="Total 7 2 3 6 2" xfId="31444"/>
    <cellStyle name="Total 7 2 3 7" xfId="23956"/>
    <cellStyle name="Total 7 2 3 7 2" xfId="33636"/>
    <cellStyle name="Total 7 2 3 8" xfId="24624"/>
    <cellStyle name="Total 7 2 3 8 2" xfId="34304"/>
    <cellStyle name="Total 7 2 3 9" xfId="25653"/>
    <cellStyle name="Total 7 2 4" xfId="16109"/>
    <cellStyle name="Total 7 2 4 2" xfId="16655"/>
    <cellStyle name="Total 7 2 4 2 2" xfId="17457"/>
    <cellStyle name="Total 7 2 4 2 2 2" xfId="23017"/>
    <cellStyle name="Total 7 2 4 2 2 2 2" xfId="32697"/>
    <cellStyle name="Total 7 2 4 2 2 3" xfId="20201"/>
    <cellStyle name="Total 7 2 4 2 2 3 2" xfId="29881"/>
    <cellStyle name="Total 7 2 4 2 2 4" xfId="19040"/>
    <cellStyle name="Total 7 2 4 2 2 4 2" xfId="28720"/>
    <cellStyle name="Total 7 2 4 2 2 5" xfId="26939"/>
    <cellStyle name="Total 7 2 4 2 2 6" xfId="25226"/>
    <cellStyle name="Total 7 2 4 2 3" xfId="18138"/>
    <cellStyle name="Total 7 2 4 2 3 2" xfId="23698"/>
    <cellStyle name="Total 7 2 4 2 3 2 2" xfId="33378"/>
    <cellStyle name="Total 7 2 4 2 3 3" xfId="24203"/>
    <cellStyle name="Total 7 2 4 2 3 3 2" xfId="33883"/>
    <cellStyle name="Total 7 2 4 2 3 4" xfId="24930"/>
    <cellStyle name="Total 7 2 4 2 3 4 2" xfId="34610"/>
    <cellStyle name="Total 7 2 4 2 3 5" xfId="27822"/>
    <cellStyle name="Total 7 2 4 2 4" xfId="22193"/>
    <cellStyle name="Total 7 2 4 2 4 2" xfId="31873"/>
    <cellStyle name="Total 7 2 4 2 5" xfId="20682"/>
    <cellStyle name="Total 7 2 4 2 5 2" xfId="30362"/>
    <cellStyle name="Total 7 2 4 2 6" xfId="21452"/>
    <cellStyle name="Total 7 2 4 2 6 2" xfId="31132"/>
    <cellStyle name="Total 7 2 4 2 7" xfId="25506"/>
    <cellStyle name="Total 7 2 4 3" xfId="16453"/>
    <cellStyle name="Total 7 2 4 3 2" xfId="16896"/>
    <cellStyle name="Total 7 2 4 3 2 2" xfId="22449"/>
    <cellStyle name="Total 7 2 4 3 2 2 2" xfId="32129"/>
    <cellStyle name="Total 7 2 4 3 2 3" xfId="19685"/>
    <cellStyle name="Total 7 2 4 3 2 3 2" xfId="29365"/>
    <cellStyle name="Total 7 2 4 3 2 4" xfId="18777"/>
    <cellStyle name="Total 7 2 4 3 2 4 2" xfId="28457"/>
    <cellStyle name="Total 7 2 4 3 2 5" xfId="26431"/>
    <cellStyle name="Total 7 2 4 3 2 6" xfId="25555"/>
    <cellStyle name="Total 7 2 4 3 3" xfId="17902"/>
    <cellStyle name="Total 7 2 4 3 3 2" xfId="23462"/>
    <cellStyle name="Total 7 2 4 3 3 2 2" xfId="33142"/>
    <cellStyle name="Total 7 2 4 3 3 3" xfId="19661"/>
    <cellStyle name="Total 7 2 4 3 3 3 2" xfId="29341"/>
    <cellStyle name="Total 7 2 4 3 3 4" xfId="18740"/>
    <cellStyle name="Total 7 2 4 3 3 4 2" xfId="28420"/>
    <cellStyle name="Total 7 2 4 3 3 5" xfId="27586"/>
    <cellStyle name="Total 7 2 4 3 4" xfId="21957"/>
    <cellStyle name="Total 7 2 4 3 4 2" xfId="31637"/>
    <cellStyle name="Total 7 2 4 3 5" xfId="18528"/>
    <cellStyle name="Total 7 2 4 3 5 2" xfId="28208"/>
    <cellStyle name="Total 7 2 4 3 6" xfId="18525"/>
    <cellStyle name="Total 7 2 4 3 6 2" xfId="28205"/>
    <cellStyle name="Total 7 2 4 3 7" xfId="26025"/>
    <cellStyle name="Total 7 2 4 4" xfId="17174"/>
    <cellStyle name="Total 7 2 4 4 2" xfId="22727"/>
    <cellStyle name="Total 7 2 4 4 2 2" xfId="32407"/>
    <cellStyle name="Total 7 2 4 4 3" xfId="20011"/>
    <cellStyle name="Total 7 2 4 4 3 2" xfId="29691"/>
    <cellStyle name="Total 7 2 4 4 4" xfId="20549"/>
    <cellStyle name="Total 7 2 4 4 4 2" xfId="30229"/>
    <cellStyle name="Total 7 2 4 4 5" xfId="26694"/>
    <cellStyle name="Total 7 2 4 4 6" xfId="27140"/>
    <cellStyle name="Total 7 2 4 5" xfId="17078"/>
    <cellStyle name="Total 7 2 4 5 2" xfId="22631"/>
    <cellStyle name="Total 7 2 4 5 2 2" xfId="32311"/>
    <cellStyle name="Total 7 2 4 5 3" xfId="18694"/>
    <cellStyle name="Total 7 2 4 5 3 2" xfId="28374"/>
    <cellStyle name="Total 7 2 4 5 4" xfId="18887"/>
    <cellStyle name="Total 7 2 4 5 4 2" xfId="28567"/>
    <cellStyle name="Total 7 2 4 5 5" xfId="26102"/>
    <cellStyle name="Total 7 2 4 6" xfId="21678"/>
    <cellStyle name="Total 7 2 4 6 2" xfId="31358"/>
    <cellStyle name="Total 7 2 4 7" xfId="21568"/>
    <cellStyle name="Total 7 2 4 7 2" xfId="31248"/>
    <cellStyle name="Total 7 2 4 8" xfId="20661"/>
    <cellStyle name="Total 7 2 4 8 2" xfId="30341"/>
    <cellStyle name="Total 7 2 4 9" xfId="25708"/>
    <cellStyle name="Total 7 2 5" xfId="16075"/>
    <cellStyle name="Total 7 2 5 2" xfId="17423"/>
    <cellStyle name="Total 7 2 5 2 2" xfId="22983"/>
    <cellStyle name="Total 7 2 5 2 2 2" xfId="32663"/>
    <cellStyle name="Total 7 2 5 2 3" xfId="18406"/>
    <cellStyle name="Total 7 2 5 2 3 2" xfId="28086"/>
    <cellStyle name="Total 7 2 5 2 4" xfId="20213"/>
    <cellStyle name="Total 7 2 5 2 4 2" xfId="29893"/>
    <cellStyle name="Total 7 2 5 2 5" xfId="26905"/>
    <cellStyle name="Total 7 2 5 2 6" xfId="25138"/>
    <cellStyle name="Total 7 2 5 3" xfId="18104"/>
    <cellStyle name="Total 7 2 5 3 2" xfId="23664"/>
    <cellStyle name="Total 7 2 5 3 2 2" xfId="33344"/>
    <cellStyle name="Total 7 2 5 3 3" xfId="24402"/>
    <cellStyle name="Total 7 2 5 3 3 2" xfId="34082"/>
    <cellStyle name="Total 7 2 5 3 4" xfId="20254"/>
    <cellStyle name="Total 7 2 5 3 4 2" xfId="29934"/>
    <cellStyle name="Total 7 2 5 3 5" xfId="27788"/>
    <cellStyle name="Total 7 2 5 4" xfId="22159"/>
    <cellStyle name="Total 7 2 5 4 2" xfId="31839"/>
    <cellStyle name="Total 7 2 5 5" xfId="18861"/>
    <cellStyle name="Total 7 2 5 5 2" xfId="28541"/>
    <cellStyle name="Total 7 2 5 6" xfId="19381"/>
    <cellStyle name="Total 7 2 5 6 2" xfId="29061"/>
    <cellStyle name="Total 7 2 5 7" xfId="25793"/>
    <cellStyle name="Total 7 2 6" xfId="16419"/>
    <cellStyle name="Total 7 2 6 2" xfId="16981"/>
    <cellStyle name="Total 7 2 6 2 2" xfId="22534"/>
    <cellStyle name="Total 7 2 6 2 2 2" xfId="32214"/>
    <cellStyle name="Total 7 2 6 2 3" xfId="19416"/>
    <cellStyle name="Total 7 2 6 2 3 2" xfId="29096"/>
    <cellStyle name="Total 7 2 6 2 4" xfId="24289"/>
    <cellStyle name="Total 7 2 6 2 4 2" xfId="33969"/>
    <cellStyle name="Total 7 2 6 2 5" xfId="26516"/>
    <cellStyle name="Total 7 2 6 2 6" xfId="25869"/>
    <cellStyle name="Total 7 2 6 3" xfId="17868"/>
    <cellStyle name="Total 7 2 6 3 2" xfId="23428"/>
    <cellStyle name="Total 7 2 6 3 2 2" xfId="33108"/>
    <cellStyle name="Total 7 2 6 3 3" xfId="18493"/>
    <cellStyle name="Total 7 2 6 3 3 2" xfId="28173"/>
    <cellStyle name="Total 7 2 6 3 4" xfId="18569"/>
    <cellStyle name="Total 7 2 6 3 4 2" xfId="28249"/>
    <cellStyle name="Total 7 2 6 3 5" xfId="27552"/>
    <cellStyle name="Total 7 2 6 4" xfId="21923"/>
    <cellStyle name="Total 7 2 6 4 2" xfId="31603"/>
    <cellStyle name="Total 7 2 6 5" xfId="19187"/>
    <cellStyle name="Total 7 2 6 5 2" xfId="28867"/>
    <cellStyle name="Total 7 2 6 6" xfId="20726"/>
    <cellStyle name="Total 7 2 6 6 2" xfId="30406"/>
    <cellStyle name="Total 7 2 6 7" xfId="25529"/>
    <cellStyle name="Total 7 2 7" xfId="17094"/>
    <cellStyle name="Total 7 2 7 2" xfId="22647"/>
    <cellStyle name="Total 7 2 7 2 2" xfId="32327"/>
    <cellStyle name="Total 7 2 7 3" xfId="20954"/>
    <cellStyle name="Total 7 2 7 3 2" xfId="30634"/>
    <cellStyle name="Total 7 2 7 4" xfId="21006"/>
    <cellStyle name="Total 7 2 7 4 2" xfId="30686"/>
    <cellStyle name="Total 7 2 7 5" xfId="26622"/>
    <cellStyle name="Total 7 2 7 6" xfId="25799"/>
    <cellStyle name="Total 7 2 8" xfId="17202"/>
    <cellStyle name="Total 7 2 8 2" xfId="22755"/>
    <cellStyle name="Total 7 2 8 2 2" xfId="32435"/>
    <cellStyle name="Total 7 2 8 3" xfId="18460"/>
    <cellStyle name="Total 7 2 8 3 2" xfId="28140"/>
    <cellStyle name="Total 7 2 8 4" xfId="19655"/>
    <cellStyle name="Total 7 2 8 4 2" xfId="29335"/>
    <cellStyle name="Total 7 2 8 5" xfId="27165"/>
    <cellStyle name="Total 7 2 9" xfId="21644"/>
    <cellStyle name="Total 7 2 9 2" xfId="31324"/>
    <cellStyle name="Total 7 3" xfId="15990"/>
    <cellStyle name="Total 7 3 10" xfId="25679"/>
    <cellStyle name="Total 7 3 2" xfId="16262"/>
    <cellStyle name="Total 7 3 2 2" xfId="16733"/>
    <cellStyle name="Total 7 3 2 2 2" xfId="17603"/>
    <cellStyle name="Total 7 3 2 2 2 2" xfId="23163"/>
    <cellStyle name="Total 7 3 2 2 2 2 2" xfId="32843"/>
    <cellStyle name="Total 7 3 2 2 2 3" xfId="18952"/>
    <cellStyle name="Total 7 3 2 2 2 3 2" xfId="28632"/>
    <cellStyle name="Total 7 3 2 2 2 4" xfId="18455"/>
    <cellStyle name="Total 7 3 2 2 2 4 2" xfId="28135"/>
    <cellStyle name="Total 7 3 2 2 2 5" xfId="27085"/>
    <cellStyle name="Total 7 3 2 2 2 6" xfId="27287"/>
    <cellStyle name="Total 7 3 2 2 3" xfId="18284"/>
    <cellStyle name="Total 7 3 2 2 3 2" xfId="23844"/>
    <cellStyle name="Total 7 3 2 2 3 2 2" xfId="33524"/>
    <cellStyle name="Total 7 3 2 2 3 3" xfId="23948"/>
    <cellStyle name="Total 7 3 2 2 3 3 2" xfId="33628"/>
    <cellStyle name="Total 7 3 2 2 3 4" xfId="25032"/>
    <cellStyle name="Total 7 3 2 2 3 4 2" xfId="34712"/>
    <cellStyle name="Total 7 3 2 2 3 5" xfId="27968"/>
    <cellStyle name="Total 7 3 2 2 4" xfId="22339"/>
    <cellStyle name="Total 7 3 2 2 4 2" xfId="32019"/>
    <cellStyle name="Total 7 3 2 2 5" xfId="18411"/>
    <cellStyle name="Total 7 3 2 2 5 2" xfId="28091"/>
    <cellStyle name="Total 7 3 2 2 6" xfId="19091"/>
    <cellStyle name="Total 7 3 2 2 6 2" xfId="28771"/>
    <cellStyle name="Total 7 3 2 2 7" xfId="25895"/>
    <cellStyle name="Total 7 3 2 3" xfId="16599"/>
    <cellStyle name="Total 7 3 2 3 2" xfId="17367"/>
    <cellStyle name="Total 7 3 2 3 2 2" xfId="22927"/>
    <cellStyle name="Total 7 3 2 3 2 2 2" xfId="32607"/>
    <cellStyle name="Total 7 3 2 3 2 3" xfId="19616"/>
    <cellStyle name="Total 7 3 2 3 2 3 2" xfId="29296"/>
    <cellStyle name="Total 7 3 2 3 2 4" xfId="19728"/>
    <cellStyle name="Total 7 3 2 3 2 4 2" xfId="29408"/>
    <cellStyle name="Total 7 3 2 3 2 5" xfId="26849"/>
    <cellStyle name="Total 7 3 2 3 2 6" xfId="25046"/>
    <cellStyle name="Total 7 3 2 3 3" xfId="18048"/>
    <cellStyle name="Total 7 3 2 3 3 2" xfId="23608"/>
    <cellStyle name="Total 7 3 2 3 3 2 2" xfId="33288"/>
    <cellStyle name="Total 7 3 2 3 3 3" xfId="18381"/>
    <cellStyle name="Total 7 3 2 3 3 3 2" xfId="28061"/>
    <cellStyle name="Total 7 3 2 3 3 4" xfId="19594"/>
    <cellStyle name="Total 7 3 2 3 3 4 2" xfId="29274"/>
    <cellStyle name="Total 7 3 2 3 3 5" xfId="27732"/>
    <cellStyle name="Total 7 3 2 3 4" xfId="22103"/>
    <cellStyle name="Total 7 3 2 3 4 2" xfId="31783"/>
    <cellStyle name="Total 7 3 2 3 5" xfId="19264"/>
    <cellStyle name="Total 7 3 2 3 5 2" xfId="28944"/>
    <cellStyle name="Total 7 3 2 3 6" xfId="20521"/>
    <cellStyle name="Total 7 3 2 3 6 2" xfId="30201"/>
    <cellStyle name="Total 7 3 2 3 7" xfId="25844"/>
    <cellStyle name="Total 7 3 2 4" xfId="17259"/>
    <cellStyle name="Total 7 3 2 4 2" xfId="22812"/>
    <cellStyle name="Total 7 3 2 4 2 2" xfId="32492"/>
    <cellStyle name="Total 7 3 2 4 3" xfId="18405"/>
    <cellStyle name="Total 7 3 2 4 3 2" xfId="28085"/>
    <cellStyle name="Total 7 3 2 4 4" xfId="21483"/>
    <cellStyle name="Total 7 3 2 4 4 2" xfId="31163"/>
    <cellStyle name="Total 7 3 2 4 5" xfId="26763"/>
    <cellStyle name="Total 7 3 2 4 6" xfId="27162"/>
    <cellStyle name="Total 7 3 2 5" xfId="17778"/>
    <cellStyle name="Total 7 3 2 5 2" xfId="23338"/>
    <cellStyle name="Total 7 3 2 5 2 2" xfId="33018"/>
    <cellStyle name="Total 7 3 2 5 3" xfId="22833"/>
    <cellStyle name="Total 7 3 2 5 3 2" xfId="32513"/>
    <cellStyle name="Total 7 3 2 5 4" xfId="21136"/>
    <cellStyle name="Total 7 3 2 5 4 2" xfId="30816"/>
    <cellStyle name="Total 7 3 2 5 5" xfId="27462"/>
    <cellStyle name="Total 7 3 2 6" xfId="21833"/>
    <cellStyle name="Total 7 3 2 6 2" xfId="31513"/>
    <cellStyle name="Total 7 3 2 7" xfId="19843"/>
    <cellStyle name="Total 7 3 2 7 2" xfId="29523"/>
    <cellStyle name="Total 7 3 2 8" xfId="19625"/>
    <cellStyle name="Total 7 3 2 8 2" xfId="29305"/>
    <cellStyle name="Total 7 3 2 9" xfId="25598"/>
    <cellStyle name="Total 7 3 3" xfId="16150"/>
    <cellStyle name="Total 7 3 3 2" xfId="17491"/>
    <cellStyle name="Total 7 3 3 2 2" xfId="23051"/>
    <cellStyle name="Total 7 3 3 2 2 2" xfId="32731"/>
    <cellStyle name="Total 7 3 3 2 3" xfId="18932"/>
    <cellStyle name="Total 7 3 3 2 3 2" xfId="28612"/>
    <cellStyle name="Total 7 3 3 2 4" xfId="21049"/>
    <cellStyle name="Total 7 3 3 2 4 2" xfId="30729"/>
    <cellStyle name="Total 7 3 3 2 5" xfId="26973"/>
    <cellStyle name="Total 7 3 3 2 6" xfId="25072"/>
    <cellStyle name="Total 7 3 3 3" xfId="18172"/>
    <cellStyle name="Total 7 3 3 3 2" xfId="23732"/>
    <cellStyle name="Total 7 3 3 3 2 2" xfId="33412"/>
    <cellStyle name="Total 7 3 3 3 3" xfId="24285"/>
    <cellStyle name="Total 7 3 3 3 3 2" xfId="33965"/>
    <cellStyle name="Total 7 3 3 3 4" xfId="24792"/>
    <cellStyle name="Total 7 3 3 3 4 2" xfId="34472"/>
    <cellStyle name="Total 7 3 3 3 5" xfId="27856"/>
    <cellStyle name="Total 7 3 3 4" xfId="22227"/>
    <cellStyle name="Total 7 3 3 4 2" xfId="31907"/>
    <cellStyle name="Total 7 3 3 5" xfId="19995"/>
    <cellStyle name="Total 7 3 3 5 2" xfId="29675"/>
    <cellStyle name="Total 7 3 3 6" xfId="20137"/>
    <cellStyle name="Total 7 3 3 6 2" xfId="29817"/>
    <cellStyle name="Total 7 3 3 7" xfId="25999"/>
    <cellStyle name="Total 7 3 4" xfId="16487"/>
    <cellStyle name="Total 7 3 4 2" xfId="17139"/>
    <cellStyle name="Total 7 3 4 2 2" xfId="22692"/>
    <cellStyle name="Total 7 3 4 2 2 2" xfId="32372"/>
    <cellStyle name="Total 7 3 4 2 3" xfId="19605"/>
    <cellStyle name="Total 7 3 4 2 3 2" xfId="29285"/>
    <cellStyle name="Total 7 3 4 2 4" xfId="18679"/>
    <cellStyle name="Total 7 3 4 2 4 2" xfId="28359"/>
    <cellStyle name="Total 7 3 4 2 5" xfId="26665"/>
    <cellStyle name="Total 7 3 4 2 6" xfId="25495"/>
    <cellStyle name="Total 7 3 4 3" xfId="17936"/>
    <cellStyle name="Total 7 3 4 3 2" xfId="23496"/>
    <cellStyle name="Total 7 3 4 3 2 2" xfId="33176"/>
    <cellStyle name="Total 7 3 4 3 3" xfId="20518"/>
    <cellStyle name="Total 7 3 4 3 3 2" xfId="30198"/>
    <cellStyle name="Total 7 3 4 3 4" xfId="24857"/>
    <cellStyle name="Total 7 3 4 3 4 2" xfId="34537"/>
    <cellStyle name="Total 7 3 4 3 5" xfId="27620"/>
    <cellStyle name="Total 7 3 4 4" xfId="21991"/>
    <cellStyle name="Total 7 3 4 4 2" xfId="31671"/>
    <cellStyle name="Total 7 3 4 5" xfId="20445"/>
    <cellStyle name="Total 7 3 4 5 2" xfId="30125"/>
    <cellStyle name="Total 7 3 4 6" xfId="21139"/>
    <cellStyle name="Total 7 3 4 6 2" xfId="30819"/>
    <cellStyle name="Total 7 3 4 7" xfId="25882"/>
    <cellStyle name="Total 7 3 5" xfId="17195"/>
    <cellStyle name="Total 7 3 5 2" xfId="22748"/>
    <cellStyle name="Total 7 3 5 2 2" xfId="32428"/>
    <cellStyle name="Total 7 3 5 3" xfId="19087"/>
    <cellStyle name="Total 7 3 5 3 2" xfId="28767"/>
    <cellStyle name="Total 7 3 5 4" xfId="18778"/>
    <cellStyle name="Total 7 3 5 4 2" xfId="28458"/>
    <cellStyle name="Total 7 3 5 5" xfId="26712"/>
    <cellStyle name="Total 7 3 5 6" xfId="26312"/>
    <cellStyle name="Total 7 3 6" xfId="17666"/>
    <cellStyle name="Total 7 3 6 2" xfId="23226"/>
    <cellStyle name="Total 7 3 6 2 2" xfId="32906"/>
    <cellStyle name="Total 7 3 6 3" xfId="20036"/>
    <cellStyle name="Total 7 3 6 3 2" xfId="29716"/>
    <cellStyle name="Total 7 3 6 4" xfId="21056"/>
    <cellStyle name="Total 7 3 6 4 2" xfId="30736"/>
    <cellStyle name="Total 7 3 6 5" xfId="27350"/>
    <cellStyle name="Total 7 3 7" xfId="21717"/>
    <cellStyle name="Total 7 3 7 2" xfId="31397"/>
    <cellStyle name="Total 7 3 8" xfId="19578"/>
    <cellStyle name="Total 7 3 8 2" xfId="29258"/>
    <cellStyle name="Total 7 3 9" xfId="19839"/>
    <cellStyle name="Total 7 3 9 2" xfId="29519"/>
    <cellStyle name="Total 7 4" xfId="16184"/>
    <cellStyle name="Total 7 4 2" xfId="16690"/>
    <cellStyle name="Total 7 4 2 2" xfId="17525"/>
    <cellStyle name="Total 7 4 2 2 2" xfId="23085"/>
    <cellStyle name="Total 7 4 2 2 2 2" xfId="32765"/>
    <cellStyle name="Total 7 4 2 2 3" xfId="20451"/>
    <cellStyle name="Total 7 4 2 2 3 2" xfId="30131"/>
    <cellStyle name="Total 7 4 2 2 4" xfId="20276"/>
    <cellStyle name="Total 7 4 2 2 4 2" xfId="29956"/>
    <cellStyle name="Total 7 4 2 2 5" xfId="27007"/>
    <cellStyle name="Total 7 4 2 2 6" xfId="27209"/>
    <cellStyle name="Total 7 4 2 3" xfId="18206"/>
    <cellStyle name="Total 7 4 2 3 2" xfId="23766"/>
    <cellStyle name="Total 7 4 2 3 2 2" xfId="33446"/>
    <cellStyle name="Total 7 4 2 3 3" xfId="24015"/>
    <cellStyle name="Total 7 4 2 3 3 2" xfId="33695"/>
    <cellStyle name="Total 7 4 2 3 4" xfId="24849"/>
    <cellStyle name="Total 7 4 2 3 4 2" xfId="34529"/>
    <cellStyle name="Total 7 4 2 3 5" xfId="27890"/>
    <cellStyle name="Total 7 4 2 4" xfId="22261"/>
    <cellStyle name="Total 7 4 2 4 2" xfId="31941"/>
    <cellStyle name="Total 7 4 2 5" xfId="19171"/>
    <cellStyle name="Total 7 4 2 5 2" xfId="28851"/>
    <cellStyle name="Total 7 4 2 6" xfId="18651"/>
    <cellStyle name="Total 7 4 2 6 2" xfId="28331"/>
    <cellStyle name="Total 7 4 2 7" xfId="25856"/>
    <cellStyle name="Total 7 4 3" xfId="16521"/>
    <cellStyle name="Total 7 4 3 2" xfId="16883"/>
    <cellStyle name="Total 7 4 3 2 2" xfId="22436"/>
    <cellStyle name="Total 7 4 3 2 2 2" xfId="32116"/>
    <cellStyle name="Total 7 4 3 2 3" xfId="19719"/>
    <cellStyle name="Total 7 4 3 2 3 2" xfId="29399"/>
    <cellStyle name="Total 7 4 3 2 4" xfId="19533"/>
    <cellStyle name="Total 7 4 3 2 4 2" xfId="29213"/>
    <cellStyle name="Total 7 4 3 2 5" xfId="26418"/>
    <cellStyle name="Total 7 4 3 2 6" xfId="25392"/>
    <cellStyle name="Total 7 4 3 3" xfId="17970"/>
    <cellStyle name="Total 7 4 3 3 2" xfId="23530"/>
    <cellStyle name="Total 7 4 3 3 2 2" xfId="33210"/>
    <cellStyle name="Total 7 4 3 3 3" xfId="20971"/>
    <cellStyle name="Total 7 4 3 3 3 2" xfId="30651"/>
    <cellStyle name="Total 7 4 3 3 4" xfId="19200"/>
    <cellStyle name="Total 7 4 3 3 4 2" xfId="28880"/>
    <cellStyle name="Total 7 4 3 3 5" xfId="27654"/>
    <cellStyle name="Total 7 4 3 4" xfId="22025"/>
    <cellStyle name="Total 7 4 3 4 2" xfId="31705"/>
    <cellStyle name="Total 7 4 3 5" xfId="24376"/>
    <cellStyle name="Total 7 4 3 5 2" xfId="34056"/>
    <cellStyle name="Total 7 4 3 6" xfId="18631"/>
    <cellStyle name="Total 7 4 3 6 2" xfId="28311"/>
    <cellStyle name="Total 7 4 3 7" xfId="25595"/>
    <cellStyle name="Total 7 4 4" xfId="17145"/>
    <cellStyle name="Total 7 4 4 2" xfId="22698"/>
    <cellStyle name="Total 7 4 4 2 2" xfId="32378"/>
    <cellStyle name="Total 7 4 4 3" xfId="20900"/>
    <cellStyle name="Total 7 4 4 3 2" xfId="30580"/>
    <cellStyle name="Total 7 4 4 4" xfId="19374"/>
    <cellStyle name="Total 7 4 4 4 2" xfId="29054"/>
    <cellStyle name="Total 7 4 4 5" xfId="26671"/>
    <cellStyle name="Total 7 4 4 6" xfId="25185"/>
    <cellStyle name="Total 7 4 5" xfId="17700"/>
    <cellStyle name="Total 7 4 5 2" xfId="23260"/>
    <cellStyle name="Total 7 4 5 2 2" xfId="32940"/>
    <cellStyle name="Total 7 4 5 3" xfId="18761"/>
    <cellStyle name="Total 7 4 5 3 2" xfId="28441"/>
    <cellStyle name="Total 7 4 5 4" xfId="20190"/>
    <cellStyle name="Total 7 4 5 4 2" xfId="29870"/>
    <cellStyle name="Total 7 4 5 5" xfId="27384"/>
    <cellStyle name="Total 7 4 6" xfId="21751"/>
    <cellStyle name="Total 7 4 6 2" xfId="31431"/>
    <cellStyle name="Total 7 4 7" xfId="24286"/>
    <cellStyle name="Total 7 4 7 2" xfId="33966"/>
    <cellStyle name="Total 7 4 8" xfId="21424"/>
    <cellStyle name="Total 7 4 8 2" xfId="31104"/>
    <cellStyle name="Total 7 4 9" xfId="26266"/>
    <cellStyle name="Total 7 5" xfId="16385"/>
    <cellStyle name="Total 7 5 2" xfId="16955"/>
    <cellStyle name="Total 7 5 2 2" xfId="22508"/>
    <cellStyle name="Total 7 5 2 2 2" xfId="32188"/>
    <cellStyle name="Total 7 5 2 3" xfId="24183"/>
    <cellStyle name="Total 7 5 2 3 2" xfId="33863"/>
    <cellStyle name="Total 7 5 2 4" xfId="19347"/>
    <cellStyle name="Total 7 5 2 4 2" xfId="29027"/>
    <cellStyle name="Total 7 5 2 5" xfId="26490"/>
    <cellStyle name="Total 7 5 2 6" xfId="25313"/>
    <cellStyle name="Total 7 5 3" xfId="17834"/>
    <cellStyle name="Total 7 5 3 2" xfId="23394"/>
    <cellStyle name="Total 7 5 3 2 2" xfId="33074"/>
    <cellStyle name="Total 7 5 3 3" xfId="20748"/>
    <cellStyle name="Total 7 5 3 3 2" xfId="30428"/>
    <cellStyle name="Total 7 5 3 4" xfId="24918"/>
    <cellStyle name="Total 7 5 3 4 2" xfId="34598"/>
    <cellStyle name="Total 7 5 3 5" xfId="27518"/>
    <cellStyle name="Total 7 5 4" xfId="21889"/>
    <cellStyle name="Total 7 5 4 2" xfId="31569"/>
    <cellStyle name="Total 7 5 5" xfId="19004"/>
    <cellStyle name="Total 7 5 5 2" xfId="28684"/>
    <cellStyle name="Total 7 5 6" xfId="21191"/>
    <cellStyle name="Total 7 5 6 2" xfId="30871"/>
    <cellStyle name="Total 7 5 7" xfId="25548"/>
    <cellStyle name="Total 7 6" xfId="24253"/>
    <cellStyle name="Total 7 6 2" xfId="33933"/>
    <cellStyle name="Warning Text" xfId="14" builtinId="11" customBuiltin="1"/>
    <cellStyle name="Warning Text 2" xfId="145"/>
    <cellStyle name="Warning Text 3" xfId="222"/>
    <cellStyle name="Warning Text 4" xfId="307"/>
    <cellStyle name="Warning Text 5" xfId="801"/>
    <cellStyle name="Warning Text 6" xfId="824"/>
    <cellStyle name="Warning Text 7" xfId="144"/>
  </cellStyles>
  <dxfs count="0"/>
  <tableStyles count="0" defaultTableStyle="TableStyleMedium2" defaultPivotStyle="PivotStyleLight16"/>
  <colors>
    <mruColors>
      <color rgb="FFCCFFCC"/>
      <color rgb="FFFF0066"/>
      <color rgb="FF00FF00"/>
      <color rgb="FFFF7C80"/>
      <color rgb="FFA7E8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usgs%20gw%20availability%202008.pdf" TargetMode="External"/><Relationship Id="rId7" Type="http://schemas.openxmlformats.org/officeDocument/2006/relationships/hyperlink" Target="http://www.census.gov/population/projections/data/state/projectionsagesex.html" TargetMode="External"/><Relationship Id="rId2" Type="http://schemas.openxmlformats.org/officeDocument/2006/relationships/hyperlink" Target="http://geo.usace.army.mil/pgis/f?p=397:1:0" TargetMode="External"/><Relationship Id="rId1" Type="http://schemas.openxmlformats.org/officeDocument/2006/relationships/hyperlink" Target="http://water.usgs.gov/GIS/metadata/usgswrd/XML/qsitesdd.xml#stdorder" TargetMode="External"/><Relationship Id="rId6" Type="http://schemas.openxmlformats.org/officeDocument/2006/relationships/hyperlink" Target="http://www.oregon.gov/owrd/SW/docs/SW02_002.pdf" TargetMode="External"/><Relationship Id="rId5" Type="http://schemas.openxmlformats.org/officeDocument/2006/relationships/hyperlink" Target="http://www.fws.gov/endangered/" TargetMode="External"/><Relationship Id="rId4" Type="http://schemas.openxmlformats.org/officeDocument/2006/relationships/hyperlink" Target="http://www.ucsusa.org/ew3database"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water.usgs.gov/GIS/metadata/usgswrd/XML/rech48grd.xml" TargetMode="External"/><Relationship Id="rId2" Type="http://schemas.openxmlformats.org/officeDocument/2006/relationships/hyperlink" Target="ftp://ftp.ftw.nrcs.usda.gov/wbd" TargetMode="External"/><Relationship Id="rId1" Type="http://schemas.openxmlformats.org/officeDocument/2006/relationships/hyperlink" Target="http://cumulus.cr.usgs.gov/webappcontent/neddownloadtool/NEDDownloadToolDMS.html" TargetMode="External"/><Relationship Id="rId5" Type="http://schemas.openxmlformats.org/officeDocument/2006/relationships/hyperlink" Target="http://www.census.gov/geo/www/tiger/tgrshp2010/pophu.html" TargetMode="External"/><Relationship Id="rId4" Type="http://schemas.openxmlformats.org/officeDocument/2006/relationships/hyperlink" Target="http://water.usgs.gov/GIS/metadata/usgswrd/XML/aquifers_us.xml"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0</xdr:col>
      <xdr:colOff>289560</xdr:colOff>
      <xdr:row>2</xdr:row>
      <xdr:rowOff>38100</xdr:rowOff>
    </xdr:from>
    <xdr:to>
      <xdr:col>11</xdr:col>
      <xdr:colOff>508635</xdr:colOff>
      <xdr:row>26</xdr:row>
      <xdr:rowOff>12700</xdr:rowOff>
    </xdr:to>
    <xdr:sp macro="" textlink="">
      <xdr:nvSpPr>
        <xdr:cNvPr id="2" name="TextBox 1">
          <a:hlinkClick xmlns:r="http://schemas.openxmlformats.org/officeDocument/2006/relationships" r:id="rId1"/>
        </xdr:cNvPr>
        <xdr:cNvSpPr txBox="1"/>
      </xdr:nvSpPr>
      <xdr:spPr>
        <a:xfrm>
          <a:off x="289560" y="457200"/>
          <a:ext cx="6924675" cy="436372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Flow characteristics at U.S. Geological Survey Streamgages in the conterminous United States.  </a:t>
          </a:r>
          <a:r>
            <a:rPr lang="en-US" sz="1100" b="1" i="1">
              <a:solidFill>
                <a:schemeClr val="accent6">
                  <a:lumMod val="50000"/>
                </a:schemeClr>
              </a:solidFill>
            </a:rPr>
            <a:t>Labeled</a:t>
          </a:r>
          <a:r>
            <a:rPr lang="en-US" sz="1100" b="1" i="1" baseline="0">
              <a:solidFill>
                <a:schemeClr val="accent6">
                  <a:lumMod val="50000"/>
                </a:schemeClr>
              </a:solidFill>
            </a:rPr>
            <a:t> in the data as USGS Streamgages</a:t>
          </a:r>
          <a:endParaRPr lang="en-US" sz="1100" b="0">
            <a:solidFill>
              <a:schemeClr val="accent6">
                <a:lumMod val="50000"/>
              </a:schemeClr>
            </a:solidFill>
          </a:endParaRPr>
        </a:p>
        <a:p>
          <a:r>
            <a:rPr lang="en-US" sz="1100" b="1"/>
            <a:t>Website:</a:t>
          </a:r>
          <a:r>
            <a:rPr lang="en-US" sz="1100" b="0"/>
            <a:t> http://water.usgs.gov/GIS/metadata/usgswrd/XML/qsitesdd.xml#stdorder</a:t>
          </a:r>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abstract in metadata for this dataset, "This dataset represents point locations and flow characteristics for current (as of November 20, 2001) and historical U.S. Geological Survey (USGS) streamgages in the conterminous United States.  The flow characteristics were computed from the daily streamflow data recorded at each streamgage for the period of record."</a:t>
          </a:r>
        </a:p>
        <a:p>
          <a:endParaRPr lang="en-US" sz="1100" b="0" baseline="0"/>
        </a:p>
        <a:p>
          <a:r>
            <a:rPr lang="en-US" sz="1100" b="0" baseline="0"/>
            <a:t>The streamgage characteristics include but are not limited to:</a:t>
          </a:r>
        </a:p>
        <a:p>
          <a:r>
            <a:rPr lang="en-US" sz="1100" b="0" baseline="0"/>
            <a:t>Station Number</a:t>
          </a:r>
        </a:p>
        <a:p>
          <a:r>
            <a:rPr lang="en-US" sz="1100" b="0" baseline="0"/>
            <a:t>Station Name</a:t>
          </a:r>
        </a:p>
        <a:p>
          <a:r>
            <a:rPr lang="en-US" sz="1100" b="0" baseline="0"/>
            <a:t>Station Latitude and Longitude</a:t>
          </a:r>
        </a:p>
        <a:p>
          <a:r>
            <a:rPr lang="en-US" sz="1100" b="0" baseline="0"/>
            <a:t>Hydrologic Unit Code (HUC 8)</a:t>
          </a:r>
        </a:p>
        <a:p>
          <a:endParaRPr lang="en-US" sz="1100" b="0" baseline="0"/>
        </a:p>
        <a:p>
          <a:r>
            <a:rPr lang="en-US" sz="1100" b="0" baseline="0"/>
            <a:t>The flow-characteristics information for each streamgage include but are not limited to:</a:t>
          </a:r>
        </a:p>
        <a:p>
          <a:r>
            <a:rPr lang="en-US" sz="1100" b="0" baseline="0"/>
            <a:t>Minimum and Maximum daily flow for the period of record (cubic feet per second)</a:t>
          </a:r>
        </a:p>
        <a:p>
          <a:r>
            <a:rPr lang="en-US" sz="1100" b="0" baseline="0"/>
            <a:t>Percentiles (1, 5, 10, 20, 25, 50, 75, 80, 90, 95, 99) of daily flow for the period of record (cubic feet per second)</a:t>
          </a:r>
        </a:p>
        <a:p>
          <a:endParaRPr lang="en-US" sz="1100" b="0" baseline="0"/>
        </a:p>
        <a:p>
          <a:r>
            <a:rPr lang="en-US" sz="1100" b="1" baseline="0"/>
            <a:t>Percentile calculation description:</a:t>
          </a:r>
          <a:endParaRPr lang="en-US" sz="1100" b="0" baseline="0"/>
        </a:p>
        <a:p>
          <a:r>
            <a:rPr lang="en-US" sz="1100" b="0" baseline="0"/>
            <a:t>Percentile flow information is calculated on a daily basis.  So a percentile of 1 means that 99% of all mean </a:t>
          </a:r>
          <a:r>
            <a:rPr lang="en-US" sz="1100" b="0" i="1" baseline="0"/>
            <a:t>daily</a:t>
          </a:r>
          <a:r>
            <a:rPr lang="en-US" sz="1100" b="0" i="0" baseline="0"/>
            <a:t> flows recorded for a streamgage are greater than that amount.</a:t>
          </a:r>
          <a:endParaRPr lang="en-US" sz="1100" b="1" baseline="0"/>
        </a:p>
      </xdr:txBody>
    </xdr:sp>
    <xdr:clientData/>
  </xdr:twoCellAnchor>
  <xdr:twoCellAnchor>
    <xdr:from>
      <xdr:col>0</xdr:col>
      <xdr:colOff>289560</xdr:colOff>
      <xdr:row>27</xdr:row>
      <xdr:rowOff>60960</xdr:rowOff>
    </xdr:from>
    <xdr:to>
      <xdr:col>11</xdr:col>
      <xdr:colOff>508635</xdr:colOff>
      <xdr:row>44</xdr:row>
      <xdr:rowOff>167640</xdr:rowOff>
    </xdr:to>
    <xdr:sp macro="" textlink="">
      <xdr:nvSpPr>
        <xdr:cNvPr id="3" name="TextBox 2">
          <a:hlinkClick xmlns:r="http://schemas.openxmlformats.org/officeDocument/2006/relationships" r:id="rId2"/>
        </xdr:cNvPr>
        <xdr:cNvSpPr txBox="1"/>
      </xdr:nvSpPr>
      <xdr:spPr>
        <a:xfrm>
          <a:off x="289560" y="5052060"/>
          <a:ext cx="6924675" cy="321564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US Army Corps of Engineers National Inventory of Dams, 2007 Version.  </a:t>
          </a:r>
          <a:r>
            <a:rPr lang="en-US" sz="1100" b="1" i="1">
              <a:solidFill>
                <a:schemeClr val="accent6">
                  <a:lumMod val="50000"/>
                </a:schemeClr>
              </a:solidFill>
            </a:rPr>
            <a:t>Labeled</a:t>
          </a:r>
          <a:r>
            <a:rPr lang="en-US" sz="1100" b="1" i="1" baseline="0">
              <a:solidFill>
                <a:schemeClr val="accent6">
                  <a:lumMod val="50000"/>
                </a:schemeClr>
              </a:solidFill>
            </a:rPr>
            <a:t> in the data as USACE Dam Database</a:t>
          </a:r>
        </a:p>
        <a:p>
          <a:endParaRPr lang="en-US" sz="1100" b="0">
            <a:solidFill>
              <a:schemeClr val="accent6">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t>Website:</a:t>
          </a:r>
          <a:r>
            <a:rPr lang="en-US" sz="1100" b="0"/>
            <a:t> </a:t>
          </a:r>
          <a:r>
            <a:rPr lang="en-US" sz="1100" b="0" baseline="0">
              <a:solidFill>
                <a:schemeClr val="dk1"/>
              </a:solidFill>
              <a:effectLst/>
              <a:latin typeface="+mn-lt"/>
              <a:ea typeface="+mn-ea"/>
              <a:cs typeface="+mn-cs"/>
            </a:rPr>
            <a:t>http://geo.usace.army.mil/pgis/f?p=397:1:0</a:t>
          </a:r>
          <a:endParaRPr lang="en-US" sz="1100" b="1"/>
        </a:p>
        <a:p>
          <a:endParaRPr lang="en-US" sz="1100" b="1"/>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The USACE (United States Army Corps of Engineers) National Dam Inventory is a listing of all known dams in the United States that fit 1 of 4 criteria:</a:t>
          </a:r>
        </a:p>
        <a:p>
          <a:endParaRPr lang="en-US" sz="1100" b="0" baseline="0"/>
        </a:p>
        <a:p>
          <a:r>
            <a:rPr lang="en-US" sz="1100" b="0" baseline="0"/>
            <a:t>1.  High Hazard Classification:  Loss of one human life is likely if the dam fails</a:t>
          </a:r>
        </a:p>
        <a:p>
          <a:r>
            <a:rPr lang="en-US" sz="1100" b="0" baseline="0"/>
            <a:t>2.  Significant Hazard Classification:  Possible loss of human life and likely significant property or environmental destruction</a:t>
          </a:r>
        </a:p>
        <a:p>
          <a:r>
            <a:rPr lang="en-US" sz="1100" b="0" baseline="0"/>
            <a:t>3.  Equal to or exceeds 25 feet in heights and exceeds 15 acre-feet of storage</a:t>
          </a:r>
        </a:p>
        <a:p>
          <a:r>
            <a:rPr lang="en-US" sz="1100" b="0" baseline="0"/>
            <a:t>4.  Equal to or exceeds 50 acre-feet of storage and exceeds 6 feet in height</a:t>
          </a:r>
        </a:p>
        <a:p>
          <a:endParaRPr lang="en-US" sz="1100" b="0" baseline="0"/>
        </a:p>
        <a:p>
          <a:r>
            <a:rPr lang="en-US" sz="1100" b="0" baseline="0"/>
            <a:t>The 2007 version of the database contains over 82,000 entries.</a:t>
          </a:r>
          <a:endParaRPr lang="en-US" sz="1100" b="1" baseline="0"/>
        </a:p>
      </xdr:txBody>
    </xdr:sp>
    <xdr:clientData/>
  </xdr:twoCellAnchor>
  <xdr:twoCellAnchor>
    <xdr:from>
      <xdr:col>0</xdr:col>
      <xdr:colOff>304800</xdr:colOff>
      <xdr:row>46</xdr:row>
      <xdr:rowOff>30480</xdr:rowOff>
    </xdr:from>
    <xdr:to>
      <xdr:col>11</xdr:col>
      <xdr:colOff>523875</xdr:colOff>
      <xdr:row>61</xdr:row>
      <xdr:rowOff>152400</xdr:rowOff>
    </xdr:to>
    <xdr:sp macro="" textlink="">
      <xdr:nvSpPr>
        <xdr:cNvPr id="4" name="TextBox 3">
          <a:hlinkClick xmlns:r="http://schemas.openxmlformats.org/officeDocument/2006/relationships" r:id="rId3"/>
        </xdr:cNvPr>
        <xdr:cNvSpPr txBox="1"/>
      </xdr:nvSpPr>
      <xdr:spPr>
        <a:xfrm>
          <a:off x="304800" y="8496300"/>
          <a:ext cx="6924675" cy="2865120"/>
        </a:xfrm>
        <a:prstGeom prst="rect">
          <a:avLst/>
        </a:prstGeom>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16200000" scaled="1"/>
          <a:tileRect/>
        </a:gradFill>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a:t>
          </a:r>
          <a:r>
            <a:rPr lang="en-US" sz="1100" b="0" baseline="0">
              <a:solidFill>
                <a:schemeClr val="dk1"/>
              </a:solidFill>
              <a:effectLst/>
              <a:latin typeface="+mn-lt"/>
              <a:ea typeface="+mn-ea"/>
              <a:cs typeface="+mn-cs"/>
            </a:rPr>
            <a:t>Reilly, T.E., Dennehy, K.F., Alley, W.M., and Cunningham, W.L., 2008, Ground-Water Availability in the United States:  U.S.  Geological Survey Circular 1323, 70 p  </a:t>
          </a:r>
          <a:r>
            <a:rPr lang="en-US" sz="1100" b="1" i="1">
              <a:solidFill>
                <a:schemeClr val="accent6">
                  <a:lumMod val="50000"/>
                </a:schemeClr>
              </a:solidFill>
            </a:rPr>
            <a:t>Labeled</a:t>
          </a:r>
          <a:r>
            <a:rPr lang="en-US" sz="1100" b="1" i="1" baseline="0">
              <a:solidFill>
                <a:schemeClr val="accent6">
                  <a:lumMod val="50000"/>
                </a:schemeClr>
              </a:solidFill>
            </a:rPr>
            <a:t> in the data as USGS Groundwater</a:t>
          </a:r>
        </a:p>
        <a:p>
          <a:pPr marL="0" marR="0" indent="0" defTabSz="914400" eaLnBrk="1" fontAlgn="auto" latinLnBrk="0" hangingPunct="1">
            <a:lnSpc>
              <a:spcPct val="100000"/>
            </a:lnSpc>
            <a:spcBef>
              <a:spcPts val="0"/>
            </a:spcBef>
            <a:spcAft>
              <a:spcPts val="0"/>
            </a:spcAft>
            <a:buClrTx/>
            <a:buSzTx/>
            <a:buFontTx/>
            <a:buNone/>
            <a:tabLst/>
            <a:defRPr/>
          </a:pPr>
          <a:endParaRPr lang="en-US" sz="1100" b="1"/>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the forward: "Ground water is among the Nation's most important natural resources.  It provides half our drinking water and is essential to the vitality of agriculture and industry, as well as to the health of rivers, wetlands, and estuaries throughout the country. Large-scale development of ground-water resources with accompanying declines in ground-water levels and other effects of pumping has led to concerns about the future availability of ground water to meet domestic, agricultural, industrial, and environmental needs.  The challenges in determining ground-water availability are many.  This report examines what is known about the Nation's ground-water availability and outlines a program of study by the U.S. Geological Survey Grond-Water Resources Program to improve our understanding of ground-water availability in major aquifers across the water resources, while providine the building blocks for a national assessment.  The report is written for a wide audeince interested or involved in the management, protection, and sustainable use of the Nation's water resources."</a:t>
          </a:r>
          <a:endParaRPr lang="en-US" sz="1100" b="1" baseline="0"/>
        </a:p>
      </xdr:txBody>
    </xdr:sp>
    <xdr:clientData/>
  </xdr:twoCellAnchor>
  <xdr:twoCellAnchor>
    <xdr:from>
      <xdr:col>0</xdr:col>
      <xdr:colOff>297180</xdr:colOff>
      <xdr:row>63</xdr:row>
      <xdr:rowOff>53340</xdr:rowOff>
    </xdr:from>
    <xdr:to>
      <xdr:col>11</xdr:col>
      <xdr:colOff>516255</xdr:colOff>
      <xdr:row>75</xdr:row>
      <xdr:rowOff>53340</xdr:rowOff>
    </xdr:to>
    <xdr:sp macro="" textlink="">
      <xdr:nvSpPr>
        <xdr:cNvPr id="5" name="TextBox 4">
          <a:hlinkClick xmlns:r="http://schemas.openxmlformats.org/officeDocument/2006/relationships" r:id="rId4"/>
        </xdr:cNvPr>
        <xdr:cNvSpPr txBox="1"/>
      </xdr:nvSpPr>
      <xdr:spPr>
        <a:xfrm>
          <a:off x="297180" y="11628120"/>
          <a:ext cx="6924675" cy="219456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0"/>
            <a:t> </a:t>
          </a:r>
          <a:r>
            <a:rPr lang="en-US" sz="1100" b="0" baseline="0">
              <a:solidFill>
                <a:schemeClr val="dk1"/>
              </a:solidFill>
              <a:effectLst/>
              <a:latin typeface="+mn-lt"/>
              <a:ea typeface="+mn-ea"/>
              <a:cs typeface="+mn-cs"/>
            </a:rPr>
            <a:t>Union of Concerned Scientists.  2011.  UCS EW3 Energy-Water Database. V.1.2.  </a:t>
          </a:r>
          <a:r>
            <a:rPr lang="en-US" sz="1100" b="1" i="1">
              <a:solidFill>
                <a:schemeClr val="accent6">
                  <a:lumMod val="50000"/>
                </a:schemeClr>
              </a:solidFill>
            </a:rPr>
            <a:t>Labeled</a:t>
          </a:r>
          <a:r>
            <a:rPr lang="en-US" sz="1100" b="1" i="1" baseline="0">
              <a:solidFill>
                <a:schemeClr val="accent6">
                  <a:lumMod val="50000"/>
                </a:schemeClr>
              </a:solidFill>
            </a:rPr>
            <a:t> in the data as PowerPlant Data</a:t>
          </a:r>
        </a:p>
        <a:p>
          <a:pPr marL="0" marR="0" indent="0" defTabSz="914400" eaLnBrk="1" fontAlgn="auto" latinLnBrk="0" hangingPunct="1">
            <a:lnSpc>
              <a:spcPct val="100000"/>
            </a:lnSpc>
            <a:spcBef>
              <a:spcPts val="0"/>
            </a:spcBef>
            <a:spcAft>
              <a:spcPts val="0"/>
            </a:spcAft>
            <a:buClrTx/>
            <a:buSzTx/>
            <a:buFontTx/>
            <a:buNone/>
            <a:tabLst/>
            <a:defRPr/>
          </a:pPr>
          <a:endParaRPr lang="en-US" sz="1100" b="1"/>
        </a:p>
        <a:p>
          <a:r>
            <a:rPr lang="en-US" sz="1100" b="1"/>
            <a:t>Website:</a:t>
          </a:r>
          <a:r>
            <a:rPr lang="en-US" sz="1100" b="0"/>
            <a:t> </a:t>
          </a:r>
          <a:r>
            <a:rPr lang="en-US" sz="1100" b="0" baseline="0">
              <a:solidFill>
                <a:schemeClr val="dk1"/>
              </a:solidFill>
              <a:effectLst/>
              <a:latin typeface="+mn-lt"/>
              <a:ea typeface="+mn-ea"/>
              <a:cs typeface="+mn-cs"/>
            </a:rPr>
            <a:t>www.ucsusa.org/ew3database</a:t>
          </a:r>
          <a:endParaRPr lang="en-US" sz="1100" b="1"/>
        </a:p>
        <a:p>
          <a:endParaRPr lang="en-US" sz="1100" b="1"/>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The purpose of this report is to calculate the amount and location of water use by power plants based upon the cooling and fuel types, compare findings with already compiled figures published by the USgovernments, estimate the stress that these power plants place on water supplies, and list steps that can be made to lessen the impacts on water systems.</a:t>
          </a:r>
          <a:endParaRPr lang="en-US" sz="1100" b="1" baseline="0"/>
        </a:p>
      </xdr:txBody>
    </xdr:sp>
    <xdr:clientData/>
  </xdr:twoCellAnchor>
  <xdr:twoCellAnchor>
    <xdr:from>
      <xdr:col>0</xdr:col>
      <xdr:colOff>312420</xdr:colOff>
      <xdr:row>76</xdr:row>
      <xdr:rowOff>99060</xdr:rowOff>
    </xdr:from>
    <xdr:to>
      <xdr:col>11</xdr:col>
      <xdr:colOff>531495</xdr:colOff>
      <xdr:row>85</xdr:row>
      <xdr:rowOff>99060</xdr:rowOff>
    </xdr:to>
    <xdr:sp macro="" textlink="">
      <xdr:nvSpPr>
        <xdr:cNvPr id="6" name="TextBox 5">
          <a:hlinkClick xmlns:r="http://schemas.openxmlformats.org/officeDocument/2006/relationships" r:id="rId5"/>
        </xdr:cNvPr>
        <xdr:cNvSpPr txBox="1"/>
      </xdr:nvSpPr>
      <xdr:spPr>
        <a:xfrm>
          <a:off x="312420" y="14051280"/>
          <a:ext cx="6924675" cy="164592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0"/>
            <a:t> </a:t>
          </a:r>
          <a:r>
            <a:rPr lang="en-US" sz="1100" b="0" baseline="0">
              <a:solidFill>
                <a:schemeClr val="dk1"/>
              </a:solidFill>
              <a:effectLst/>
              <a:latin typeface="+mn-lt"/>
              <a:ea typeface="+mn-ea"/>
              <a:cs typeface="+mn-cs"/>
            </a:rPr>
            <a:t>US Fish &amp; Wildlife Species Reports, Environmental Conservation Online System  </a:t>
          </a:r>
          <a:r>
            <a:rPr lang="en-US" sz="1100" b="1" i="1">
              <a:solidFill>
                <a:schemeClr val="accent6">
                  <a:lumMod val="50000"/>
                </a:schemeClr>
              </a:solidFill>
            </a:rPr>
            <a:t>Labeled</a:t>
          </a:r>
          <a:r>
            <a:rPr lang="en-US" sz="1100" b="1" i="1" baseline="0">
              <a:solidFill>
                <a:schemeClr val="accent6">
                  <a:lumMod val="50000"/>
                </a:schemeClr>
              </a:solidFill>
            </a:rPr>
            <a:t> in the data as Species</a:t>
          </a:r>
        </a:p>
        <a:p>
          <a:pPr marL="0" marR="0" indent="0" defTabSz="914400" eaLnBrk="1" fontAlgn="auto" latinLnBrk="0" hangingPunct="1">
            <a:lnSpc>
              <a:spcPct val="100000"/>
            </a:lnSpc>
            <a:spcBef>
              <a:spcPts val="0"/>
            </a:spcBef>
            <a:spcAft>
              <a:spcPts val="0"/>
            </a:spcAft>
            <a:buClrTx/>
            <a:buSzTx/>
            <a:buFontTx/>
            <a:buNone/>
            <a:tabLst/>
            <a:defRPr/>
          </a:pPr>
          <a:endParaRPr lang="en-US" sz="1100" b="1"/>
        </a:p>
        <a:p>
          <a:r>
            <a:rPr lang="en-US" sz="1100" b="1"/>
            <a:t>Website:</a:t>
          </a:r>
          <a:r>
            <a:rPr lang="en-US" sz="1100" b="0"/>
            <a:t> </a:t>
          </a:r>
          <a:r>
            <a:rPr lang="en-US" sz="1100" b="0" baseline="0">
              <a:solidFill>
                <a:schemeClr val="dk1"/>
              </a:solidFill>
              <a:effectLst/>
              <a:latin typeface="+mn-lt"/>
              <a:ea typeface="+mn-ea"/>
              <a:cs typeface="+mn-cs"/>
            </a:rPr>
            <a:t>http://www.fws.gov/endangered/</a:t>
          </a:r>
          <a:endParaRPr lang="en-US" sz="1100" b="1"/>
        </a:p>
        <a:p>
          <a:endParaRPr lang="en-US" sz="1100" b="1"/>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This website allows the user to obtain information on endangered and threatened species by state and by county.  The number of endangered and threatened species was downloaded by county.</a:t>
          </a:r>
          <a:endParaRPr lang="en-US" sz="1100" b="1" baseline="0"/>
        </a:p>
      </xdr:txBody>
    </xdr:sp>
    <xdr:clientData/>
  </xdr:twoCellAnchor>
  <xdr:twoCellAnchor>
    <xdr:from>
      <xdr:col>0</xdr:col>
      <xdr:colOff>314325</xdr:colOff>
      <xdr:row>86</xdr:row>
      <xdr:rowOff>142875</xdr:rowOff>
    </xdr:from>
    <xdr:to>
      <xdr:col>11</xdr:col>
      <xdr:colOff>533400</xdr:colOff>
      <xdr:row>103</xdr:row>
      <xdr:rowOff>38100</xdr:rowOff>
    </xdr:to>
    <xdr:sp macro="" textlink="">
      <xdr:nvSpPr>
        <xdr:cNvPr id="7" name="TextBox 6">
          <a:hlinkClick xmlns:r="http://schemas.openxmlformats.org/officeDocument/2006/relationships" r:id="rId6"/>
        </xdr:cNvPr>
        <xdr:cNvSpPr txBox="1"/>
      </xdr:nvSpPr>
      <xdr:spPr>
        <a:xfrm>
          <a:off x="314325" y="15763875"/>
          <a:ext cx="6924675" cy="29718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Cooper, Richard M., 2002.  </a:t>
          </a:r>
          <a:r>
            <a:rPr lang="en-US" sz="1100" b="0" baseline="0">
              <a:solidFill>
                <a:schemeClr val="dk1"/>
              </a:solidFill>
              <a:effectLst/>
              <a:latin typeface="+mn-lt"/>
              <a:ea typeface="+mn-ea"/>
              <a:cs typeface="+mn-cs"/>
            </a:rPr>
            <a:t>Determining Surface Water Availability in Oregon, Open File Report SW 02-002.  State of Oregon Water Resources Department.  </a:t>
          </a:r>
          <a:r>
            <a:rPr lang="en-US" sz="1100" b="1" i="1">
              <a:solidFill>
                <a:schemeClr val="accent6">
                  <a:lumMod val="50000"/>
                </a:schemeClr>
              </a:solidFill>
            </a:rPr>
            <a:t>Labeled</a:t>
          </a:r>
          <a:r>
            <a:rPr lang="en-US" sz="1100" b="1" i="1" baseline="0">
              <a:solidFill>
                <a:schemeClr val="accent6">
                  <a:lumMod val="50000"/>
                </a:schemeClr>
              </a:solidFill>
            </a:rPr>
            <a:t> in the data as Water Use and Availability</a:t>
          </a:r>
        </a:p>
        <a:p>
          <a:pPr marL="0" marR="0" indent="0" defTabSz="914400" eaLnBrk="1" fontAlgn="auto" latinLnBrk="0" hangingPunct="1">
            <a:lnSpc>
              <a:spcPct val="100000"/>
            </a:lnSpc>
            <a:spcBef>
              <a:spcPts val="0"/>
            </a:spcBef>
            <a:spcAft>
              <a:spcPts val="0"/>
            </a:spcAft>
            <a:buClrTx/>
            <a:buSzTx/>
            <a:buFontTx/>
            <a:buNone/>
            <a:tabLst/>
            <a:defRPr/>
          </a:pPr>
          <a:endParaRPr lang="en-US" sz="1100" b="1"/>
        </a:p>
        <a:p>
          <a:r>
            <a:rPr lang="en-US" sz="1100" b="1"/>
            <a:t>Website:</a:t>
          </a:r>
          <a:r>
            <a:rPr lang="en-US" sz="1100" b="0"/>
            <a:t> </a:t>
          </a:r>
          <a:r>
            <a:rPr lang="en-US" sz="1100" b="0" baseline="0">
              <a:solidFill>
                <a:schemeClr val="dk1"/>
              </a:solidFill>
              <a:effectLst/>
              <a:latin typeface="+mn-lt"/>
              <a:ea typeface="+mn-ea"/>
              <a:cs typeface="+mn-cs"/>
            </a:rPr>
            <a:t>http://www.oregon.gov/owrd/SW/docs/SW02_002.pdf</a:t>
          </a:r>
        </a:p>
        <a:p>
          <a:endParaRPr lang="en-US" sz="1100" b="1"/>
        </a:p>
        <a:p>
          <a:r>
            <a:rPr lang="en-US" sz="1100" b="1"/>
            <a:t>Link:  </a:t>
          </a:r>
          <a:r>
            <a:rPr lang="en-US" sz="1100" b="0" i="1"/>
            <a:t>Click anywhere in this box to connect to source.</a:t>
          </a:r>
          <a:endParaRPr lang="en-US" sz="1100" b="1" i="1"/>
        </a:p>
        <a:p>
          <a:endParaRPr lang="en-US" sz="1100" b="0"/>
        </a:p>
        <a:p>
          <a:r>
            <a:rPr lang="en-US" sz="1100" b="1"/>
            <a:t>Description</a:t>
          </a:r>
          <a:r>
            <a:rPr lang="en-US" sz="1100" b="1" baseline="0"/>
            <a:t> of Source:</a:t>
          </a:r>
          <a:r>
            <a:rPr lang="en-US" sz="1100" b="0" baseline="0"/>
            <a:t>  From the abstract: " The Oregon Water Resources Department (Department or OWRD) limits appropriation from Oregon streams to assume new applicants use of surface water a reasonable amount of time and to minimize regulatory conflict.  The standards for new appropriation of water are: (1) consumptive use from allocations for out-of-stream uses can total no more than the 80-percent exceedance natural stream flow, and (2) allocations for in-stream flows can be no more than the 50-percent exceedance natural stream flow.  </a:t>
          </a:r>
        </a:p>
        <a:p>
          <a:endParaRPr lang="en-US" sz="1100" b="0" baseline="0"/>
        </a:p>
        <a:p>
          <a:r>
            <a:rPr lang="en-US" sz="1100" b="0" baseline="0"/>
            <a:t>OWRD has created and maintains a database of the amount of surface water available for appropriation for most waters in the state.  This database is used to evaluate applications for new uses of water."</a:t>
          </a:r>
          <a:endParaRPr lang="en-US" sz="1100" b="1" baseline="0"/>
        </a:p>
      </xdr:txBody>
    </xdr:sp>
    <xdr:clientData/>
  </xdr:twoCellAnchor>
  <xdr:twoCellAnchor>
    <xdr:from>
      <xdr:col>12</xdr:col>
      <xdr:colOff>381000</xdr:colOff>
      <xdr:row>2</xdr:row>
      <xdr:rowOff>85725</xdr:rowOff>
    </xdr:from>
    <xdr:to>
      <xdr:col>23</xdr:col>
      <xdr:colOff>358140</xdr:colOff>
      <xdr:row>13</xdr:row>
      <xdr:rowOff>104775</xdr:rowOff>
    </xdr:to>
    <xdr:sp macro="" textlink="">
      <xdr:nvSpPr>
        <xdr:cNvPr id="8" name="TextBox 7">
          <a:hlinkClick xmlns:r="http://schemas.openxmlformats.org/officeDocument/2006/relationships" r:id="rId7"/>
        </xdr:cNvPr>
        <xdr:cNvSpPr txBox="1"/>
      </xdr:nvSpPr>
      <xdr:spPr>
        <a:xfrm>
          <a:off x="7696200" y="504825"/>
          <a:ext cx="6682740" cy="200977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lang="en-US" sz="1100" b="1"/>
            <a:t>Source:</a:t>
          </a:r>
          <a:r>
            <a:rPr lang="en-US" sz="1100" b="0"/>
            <a:t> 2005 Interim State</a:t>
          </a:r>
          <a:r>
            <a:rPr lang="en-US" sz="1100" b="0" baseline="0"/>
            <a:t> Population Projections  </a:t>
          </a:r>
          <a:r>
            <a:rPr lang="en-US" sz="1100" b="1" i="1" baseline="0">
              <a:solidFill>
                <a:schemeClr val="accent6">
                  <a:lumMod val="50000"/>
                </a:schemeClr>
              </a:solidFill>
            </a:rPr>
            <a:t>Labeled in data as 2030 Population</a:t>
          </a:r>
          <a:endParaRPr lang="en-US" sz="1100" b="1" baseline="0">
            <a:solidFill>
              <a:schemeClr val="accent6">
                <a:lumMod val="50000"/>
              </a:schemeClr>
            </a:solidFill>
          </a:endParaRPr>
        </a:p>
        <a:p>
          <a:endParaRPr lang="en-US" sz="1100" b="0" baseline="0"/>
        </a:p>
        <a:p>
          <a:r>
            <a:rPr lang="en-US" sz="1100" b="1" baseline="0"/>
            <a:t>Weblink: </a:t>
          </a:r>
          <a:r>
            <a:rPr lang="en-US" sz="1100" b="0" baseline="0"/>
            <a:t>http://www.census.gov/population/projections/data/state/projectionsagesex.html</a:t>
          </a:r>
        </a:p>
        <a:p>
          <a:endParaRPr lang="en-US" sz="1100" b="0" baseline="0"/>
        </a:p>
        <a:p>
          <a:r>
            <a:rPr lang="en-US" sz="1100" b="1" baseline="0"/>
            <a:t>Description of Source:</a:t>
          </a:r>
          <a:r>
            <a:rPr lang="en-US" sz="1100" b="0" baseline="0"/>
            <a:t> From the website:" The state population projections associated with this release were produced by the Population Division as an interim product consistent with the </a:t>
          </a:r>
          <a:r>
            <a:rPr lang="en-US" sz="1100" b="0" u="sng" baseline="0"/>
            <a:t>2004 Interim National Population Projections</a:t>
          </a:r>
          <a:r>
            <a:rPr lang="en-US" sz="1100" b="0" u="none" baseline="0"/>
            <a:t> released in March 2004.  The projections were produced for eac of the 50 states and the district of Columbia by age and sex for the years 2001 to 2030, based on Census 2000 results, and the general assumption that recent state-specific trends in fertility, mortality, domestic migrations, and internation migration will continue."</a:t>
          </a:r>
          <a:endParaRPr lang="en-US" sz="1100" b="1"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289560</xdr:colOff>
      <xdr:row>1</xdr:row>
      <xdr:rowOff>121920</xdr:rowOff>
    </xdr:from>
    <xdr:to>
      <xdr:col>12</xdr:col>
      <xdr:colOff>167640</xdr:colOff>
      <xdr:row>14</xdr:row>
      <xdr:rowOff>22860</xdr:rowOff>
    </xdr:to>
    <xdr:sp macro="" textlink="">
      <xdr:nvSpPr>
        <xdr:cNvPr id="2" name="TextBox 1">
          <a:hlinkClick xmlns:r="http://schemas.openxmlformats.org/officeDocument/2006/relationships" r:id="rId1"/>
        </xdr:cNvPr>
        <xdr:cNvSpPr txBox="1"/>
      </xdr:nvSpPr>
      <xdr:spPr>
        <a:xfrm>
          <a:off x="289560" y="358140"/>
          <a:ext cx="7193280" cy="227838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b="1"/>
            <a:t>Source:</a:t>
          </a:r>
          <a:r>
            <a:rPr lang="en-US" sz="1100" b="0"/>
            <a:t> National Elevation Dataset (NED), U.S. Geological</a:t>
          </a:r>
          <a:r>
            <a:rPr lang="en-US" sz="1100" b="0" baseline="0"/>
            <a:t> Survey, Geospatial  Data Presentation Form: raster digital data  </a:t>
          </a:r>
          <a:r>
            <a:rPr lang="en-US" sz="1100" b="1" i="1" baseline="0">
              <a:solidFill>
                <a:schemeClr val="accent6">
                  <a:lumMod val="50000"/>
                </a:schemeClr>
              </a:solidFill>
            </a:rPr>
            <a:t>Labeled in data as USGS Elevation</a:t>
          </a:r>
          <a:endParaRPr lang="en-US" sz="1100" b="0" baseline="0"/>
        </a:p>
        <a:p>
          <a:r>
            <a:rPr lang="en-US" sz="1100" b="1" baseline="0"/>
            <a:t>Website:</a:t>
          </a:r>
          <a:r>
            <a:rPr lang="en-US" sz="1100" b="0" baseline="0"/>
            <a:t> http://cumulus.cr.usgs.gov/webappcontent/neddownloadtool/NEDDownloadToolDMS.html</a:t>
          </a:r>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From metadata "The National Elevation Dataset (NED) is the primary elevation data product produced and distributed by the USGS.  The NED provides the best available public domain raster elevation data of the conterminous United States, Alaska,  Hawaii and territorial islands in a seamless format.  The NED is derived from diverse source data, processed to a common coordinate system of unit of verticle measure.  All NED data are distributed in geographic coordinates in units of decimal degrees, and in comformance with the North American Datum of 1983 (NAD 83).  All elevation values are provided in units of meters, and are referenced to the North American Verticle Datum of 1988 (MAVD 88) over the conterminous United States."</a:t>
          </a:r>
          <a:endParaRPr lang="en-US" sz="1100" b="1"/>
        </a:p>
      </xdr:txBody>
    </xdr:sp>
    <xdr:clientData/>
  </xdr:twoCellAnchor>
  <xdr:twoCellAnchor>
    <xdr:from>
      <xdr:col>0</xdr:col>
      <xdr:colOff>312420</xdr:colOff>
      <xdr:row>15</xdr:row>
      <xdr:rowOff>60960</xdr:rowOff>
    </xdr:from>
    <xdr:to>
      <xdr:col>12</xdr:col>
      <xdr:colOff>193548</xdr:colOff>
      <xdr:row>23</xdr:row>
      <xdr:rowOff>72391</xdr:rowOff>
    </xdr:to>
    <xdr:sp macro="" textlink="">
      <xdr:nvSpPr>
        <xdr:cNvPr id="3" name="TextBox 2">
          <a:hlinkClick xmlns:r="http://schemas.openxmlformats.org/officeDocument/2006/relationships" r:id="rId2"/>
        </xdr:cNvPr>
        <xdr:cNvSpPr txBox="1"/>
      </xdr:nvSpPr>
      <xdr:spPr>
        <a:xfrm>
          <a:off x="312420" y="2857500"/>
          <a:ext cx="7196328" cy="1474471"/>
        </a:xfrm>
        <a:prstGeom prst="rect">
          <a:avLst/>
        </a:prstGeom>
        <a:gradFill flip="none" rotWithShape="1">
          <a:gsLst>
            <a:gs pos="0">
              <a:srgbClr val="FFFFDD">
                <a:shade val="30000"/>
                <a:satMod val="115000"/>
              </a:srgbClr>
            </a:gs>
            <a:gs pos="0">
              <a:srgbClr val="FFFF00"/>
            </a:gs>
            <a:gs pos="100000">
              <a:srgbClr val="FFFFDD">
                <a:shade val="100000"/>
                <a:satMod val="115000"/>
              </a:srgbClr>
            </a:gs>
          </a:gsLst>
          <a:lin ang="162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Source:</a:t>
          </a:r>
          <a:r>
            <a:rPr lang="en-US" sz="1100" b="0"/>
            <a:t> Watershed</a:t>
          </a:r>
          <a:r>
            <a:rPr lang="en-US" sz="1100" b="0" baseline="0"/>
            <a:t> Boundary Dataset (WBD), Natural Resources and Conservation Service.  </a:t>
          </a:r>
          <a:r>
            <a:rPr lang="en-US" sz="1100" b="1" i="1" baseline="0">
              <a:solidFill>
                <a:schemeClr val="accent6">
                  <a:lumMod val="50000"/>
                </a:schemeClr>
              </a:solidFill>
              <a:effectLst/>
              <a:latin typeface="+mn-lt"/>
              <a:ea typeface="+mn-ea"/>
              <a:cs typeface="+mn-cs"/>
            </a:rPr>
            <a:t>Labeled in data as NRCS HUC 8</a:t>
          </a:r>
          <a:endParaRPr lang="en-US" sz="1100" b="0" baseline="0"/>
        </a:p>
        <a:p>
          <a:r>
            <a:rPr lang="en-US" sz="1100" b="1" baseline="0"/>
            <a:t>Website:</a:t>
          </a:r>
          <a:r>
            <a:rPr lang="en-US" sz="1100" b="0" baseline="0"/>
            <a:t> ftp://ftp.ftw.nrcs.usda.gov/wbd</a:t>
          </a:r>
        </a:p>
        <a:p>
          <a:r>
            <a:rPr lang="en-US" sz="1100" b="1" baseline="0"/>
            <a:t>Link:</a:t>
          </a:r>
          <a:r>
            <a:rPr lang="en-US" sz="1100" b="0" baseline="0"/>
            <a:t> </a:t>
          </a:r>
          <a:r>
            <a:rPr lang="en-US" sz="1100" b="0" i="1" baseline="0"/>
            <a:t>Click anywhere in this box to connect to source.</a:t>
          </a:r>
          <a:endParaRPr lang="en-US" sz="1100" b="1" baseline="0"/>
        </a:p>
        <a:p>
          <a:endParaRPr lang="en-US" sz="1100" b="0" baseline="0"/>
        </a:p>
        <a:p>
          <a:r>
            <a:rPr lang="en-US" sz="1100" b="1" baseline="0"/>
            <a:t>Description of Source:</a:t>
          </a:r>
          <a:r>
            <a:rPr lang="en-US" sz="1100" b="0" baseline="0"/>
            <a:t> This dataset is a complete digital hydrologic unit boundary layer to the Subbasin (8-digit) 4th level for the entire United States.  This dataset consists of geo-referenced digital data and associated attributes and provide a uniquely identified and uniform method of subdividing large drainage areas.</a:t>
          </a:r>
          <a:endParaRPr lang="en-US" sz="1100" b="1"/>
        </a:p>
      </xdr:txBody>
    </xdr:sp>
    <xdr:clientData/>
  </xdr:twoCellAnchor>
  <xdr:twoCellAnchor>
    <xdr:from>
      <xdr:col>0</xdr:col>
      <xdr:colOff>281940</xdr:colOff>
      <xdr:row>24</xdr:row>
      <xdr:rowOff>144780</xdr:rowOff>
    </xdr:from>
    <xdr:to>
      <xdr:col>12</xdr:col>
      <xdr:colOff>163068</xdr:colOff>
      <xdr:row>35</xdr:row>
      <xdr:rowOff>0</xdr:rowOff>
    </xdr:to>
    <xdr:sp macro="" textlink="">
      <xdr:nvSpPr>
        <xdr:cNvPr id="4" name="TextBox 3">
          <a:hlinkClick xmlns:r="http://schemas.openxmlformats.org/officeDocument/2006/relationships" r:id="rId3"/>
        </xdr:cNvPr>
        <xdr:cNvSpPr txBox="1"/>
      </xdr:nvSpPr>
      <xdr:spPr>
        <a:xfrm>
          <a:off x="281940" y="4587240"/>
          <a:ext cx="7196328" cy="18669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US" sz="1100" b="1"/>
            <a:t>Source:</a:t>
          </a:r>
          <a:r>
            <a:rPr lang="en-US" sz="1100" b="1" baseline="0"/>
            <a:t> </a:t>
          </a:r>
          <a:r>
            <a:rPr lang="en-US" sz="1100" b="0"/>
            <a:t>USGS</a:t>
          </a:r>
          <a:r>
            <a:rPr lang="en-US" sz="1100"/>
            <a:t> website for Estimated Mean Annual Natural Ground-Water</a:t>
          </a:r>
          <a:r>
            <a:rPr lang="en-US" sz="1100" baseline="0"/>
            <a:t> Recharge in the Conterminous United States  </a:t>
          </a:r>
          <a:r>
            <a:rPr lang="en-US" sz="1100" b="1" i="1" baseline="0">
              <a:solidFill>
                <a:schemeClr val="accent6">
                  <a:lumMod val="50000"/>
                </a:schemeClr>
              </a:solidFill>
            </a:rPr>
            <a:t>Labeled in data as USGS Recharge</a:t>
          </a:r>
          <a:endParaRPr lang="en-US" sz="1100" baseline="0"/>
        </a:p>
        <a:p>
          <a:endParaRPr lang="en-US" sz="1100" baseline="0"/>
        </a:p>
        <a:p>
          <a:r>
            <a:rPr lang="en-US" sz="1100" b="1" baseline="0"/>
            <a:t>Website:</a:t>
          </a:r>
          <a:r>
            <a:rPr lang="en-US" sz="1100" b="0" baseline="0"/>
            <a:t> http://water.usgs.gov/lookup/getspatial?rech48grd</a:t>
          </a: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metadata "This 1-kilometer resolution raster (grid) dataset is an index of mean annual natural ground-water recharge.  The dataset was created by multiplying a grid of base-flow index (BFI) values by a grid of mean annual runoff values derived from a 1951-80 mean annual runoff contour map.  Mean annual runoff is long-term average streamflow expressed on a per-unit-area basis."</a:t>
          </a:r>
          <a:endParaRPr lang="en-US" sz="1100" b="1"/>
        </a:p>
      </xdr:txBody>
    </xdr:sp>
    <xdr:clientData/>
  </xdr:twoCellAnchor>
  <xdr:twoCellAnchor>
    <xdr:from>
      <xdr:col>0</xdr:col>
      <xdr:colOff>274320</xdr:colOff>
      <xdr:row>36</xdr:row>
      <xdr:rowOff>53340</xdr:rowOff>
    </xdr:from>
    <xdr:to>
      <xdr:col>12</xdr:col>
      <xdr:colOff>155448</xdr:colOff>
      <xdr:row>48</xdr:row>
      <xdr:rowOff>106680</xdr:rowOff>
    </xdr:to>
    <xdr:sp macro="" textlink="">
      <xdr:nvSpPr>
        <xdr:cNvPr id="5" name="TextBox 4">
          <a:hlinkClick xmlns:r="http://schemas.openxmlformats.org/officeDocument/2006/relationships" r:id="rId4"/>
        </xdr:cNvPr>
        <xdr:cNvSpPr txBox="1"/>
      </xdr:nvSpPr>
      <xdr:spPr>
        <a:xfrm>
          <a:off x="274320" y="6690360"/>
          <a:ext cx="7196328" cy="2247900"/>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b="1"/>
            <a:t>Source:</a:t>
          </a:r>
          <a:r>
            <a:rPr lang="en-US" sz="1100" b="1" baseline="0"/>
            <a:t> </a:t>
          </a:r>
          <a:r>
            <a:rPr lang="en-US" sz="1100" b="0"/>
            <a:t>Principal Aquifers of the 48 Conterminous</a:t>
          </a:r>
          <a:r>
            <a:rPr lang="en-US" sz="1100" b="0" baseline="0"/>
            <a:t> United States, Hawaii, Puerto Rico, and the U.S. Virgin Islands  </a:t>
          </a:r>
          <a:r>
            <a:rPr lang="en-US" sz="1100" b="1" i="1" baseline="0">
              <a:solidFill>
                <a:schemeClr val="accent6">
                  <a:lumMod val="50000"/>
                </a:schemeClr>
              </a:solidFill>
            </a:rPr>
            <a:t>Labeled in data as USGS Aquifers</a:t>
          </a:r>
          <a:endParaRPr lang="en-US" sz="1100" baseline="0"/>
        </a:p>
        <a:p>
          <a:endParaRPr lang="en-US" sz="1100" baseline="0"/>
        </a:p>
        <a:p>
          <a:r>
            <a:rPr lang="en-US" sz="1100" b="1" baseline="0"/>
            <a:t>Website:</a:t>
          </a:r>
          <a:r>
            <a:rPr lang="en-US" sz="1100" b="0" baseline="0"/>
            <a:t> </a:t>
          </a:r>
          <a:r>
            <a:rPr lang="en-US" sz="1100" b="0" i="0" baseline="0">
              <a:solidFill>
                <a:schemeClr val="dk1"/>
              </a:solidFill>
              <a:effectLst/>
              <a:latin typeface="+mn-lt"/>
              <a:ea typeface="+mn-ea"/>
              <a:cs typeface="+mn-cs"/>
            </a:rPr>
            <a:t>http://water.usgs.gov/GIS/metadata/usgswrd/XML/aquifers_us.xml</a:t>
          </a:r>
        </a:p>
        <a:p>
          <a:endParaRPr lang="en-US">
            <a:effectLst/>
          </a:endParaRPr>
        </a:p>
        <a:p>
          <a:r>
            <a:rPr lang="en-US" sz="1100" b="1"/>
            <a:t>Link:</a:t>
          </a:r>
          <a:r>
            <a:rPr lang="en-US" sz="1100" b="1" baseline="0"/>
            <a:t> </a:t>
          </a:r>
          <a:r>
            <a:rPr lang="en-US" sz="1100" b="0" i="1" baseline="0"/>
            <a:t>Click anywhere in this box to connect to source.</a:t>
          </a:r>
          <a:endParaRPr lang="en-US" sz="1100" b="0" i="0" baseline="0"/>
        </a:p>
        <a:p>
          <a:endParaRPr lang="en-US" sz="1100" b="0" i="0" baseline="0"/>
        </a:p>
        <a:p>
          <a:r>
            <a:rPr lang="en-US" sz="1100" b="1" i="0" baseline="0"/>
            <a:t>Description of Source:</a:t>
          </a:r>
          <a:r>
            <a:rPr lang="en-US" sz="1100" b="0" i="0" baseline="0"/>
            <a:t> From metdadata: "This map layer contains the shallowest principal aquifers of the conterminous United States, Hawaii, Puerto Rico, and the U.S. Virgin Islands, portrayed as polygon.  The map layer was developed as part of the effort to produce the maps published at 1:2,500,000 in the printed series 'Ground Water Atlas of the United States'.  The published maps contain base and culture features not included in these data.  This is a replacement for the July 1998 map layer called Principal Aquifers of the 48 Conterminous United States."</a:t>
          </a:r>
          <a:endParaRPr lang="en-US" sz="1100" b="1"/>
        </a:p>
      </xdr:txBody>
    </xdr:sp>
    <xdr:clientData/>
  </xdr:twoCellAnchor>
  <xdr:twoCellAnchor>
    <xdr:from>
      <xdr:col>0</xdr:col>
      <xdr:colOff>251460</xdr:colOff>
      <xdr:row>49</xdr:row>
      <xdr:rowOff>129540</xdr:rowOff>
    </xdr:from>
    <xdr:to>
      <xdr:col>12</xdr:col>
      <xdr:colOff>129540</xdr:colOff>
      <xdr:row>62</xdr:row>
      <xdr:rowOff>15240</xdr:rowOff>
    </xdr:to>
    <xdr:sp macro="" textlink="">
      <xdr:nvSpPr>
        <xdr:cNvPr id="6" name="TextBox 5">
          <a:hlinkClick xmlns:r="http://schemas.openxmlformats.org/officeDocument/2006/relationships" r:id="rId5"/>
        </xdr:cNvPr>
        <xdr:cNvSpPr txBox="1"/>
      </xdr:nvSpPr>
      <xdr:spPr>
        <a:xfrm>
          <a:off x="251460" y="9144000"/>
          <a:ext cx="7193280" cy="226314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US" sz="1100" b="1"/>
            <a:t>Source:</a:t>
          </a:r>
          <a:r>
            <a:rPr lang="en-US" sz="1100" b="0"/>
            <a:t> U.S. Department of Commerce,</a:t>
          </a:r>
          <a:r>
            <a:rPr lang="en-US" sz="1100" b="0" baseline="0"/>
            <a:t> U.S. Census Bureau, Geography Division, TIGER website  </a:t>
          </a:r>
          <a:r>
            <a:rPr lang="en-US" sz="1100" b="1" i="1" baseline="0">
              <a:solidFill>
                <a:schemeClr val="accent6">
                  <a:lumMod val="50000"/>
                </a:schemeClr>
              </a:solidFill>
            </a:rPr>
            <a:t>Labeled in data as 2010 Block Groups</a:t>
          </a:r>
        </a:p>
        <a:p>
          <a:endParaRPr lang="en-US" sz="1100" b="0" baseline="0"/>
        </a:p>
        <a:p>
          <a:r>
            <a:rPr lang="en-US" sz="1100" b="1" baseline="0"/>
            <a:t>Website:</a:t>
          </a:r>
          <a:r>
            <a:rPr lang="en-US" sz="1100" b="0" baseline="0"/>
            <a:t> </a:t>
          </a:r>
          <a:r>
            <a:rPr lang="en-US" sz="1100" b="0" baseline="0">
              <a:solidFill>
                <a:schemeClr val="dk1"/>
              </a:solidFill>
              <a:effectLst/>
              <a:latin typeface="+mn-lt"/>
              <a:ea typeface="+mn-ea"/>
              <a:cs typeface="+mn-cs"/>
            </a:rPr>
            <a:t>http://www.census.gov/geo/www/tiger/tgrshp2010/pophu.html</a:t>
          </a:r>
          <a:endParaRPr lang="en-US">
            <a:effectLst/>
          </a:endParaRPr>
        </a:p>
        <a:p>
          <a:endParaRPr lang="en-US" sz="1100" b="1" baseline="0"/>
        </a:p>
        <a:p>
          <a:r>
            <a:rPr lang="en-US" sz="1100" b="1" baseline="0"/>
            <a:t>Link:</a:t>
          </a:r>
          <a:r>
            <a:rPr lang="en-US" sz="1100" b="0" baseline="0"/>
            <a:t> </a:t>
          </a:r>
          <a:r>
            <a:rPr lang="en-US" sz="1100" b="0" i="1" baseline="0"/>
            <a:t>Click anywhere in this box to connect to source.</a:t>
          </a:r>
          <a:endParaRPr lang="en-US" sz="1100" b="0" i="0" baseline="0"/>
        </a:p>
        <a:p>
          <a:endParaRPr lang="en-US" sz="1100" b="0" i="0" baseline="0"/>
        </a:p>
        <a:p>
          <a:r>
            <a:rPr lang="en-US" sz="1100" b="1" i="0" baseline="0"/>
            <a:t>Description of Source: </a:t>
          </a:r>
          <a:r>
            <a:rPr lang="en-US" sz="1100" b="0" i="0" baseline="0"/>
            <a:t>This shapefile depicts the 2010 Census Blocks used by the U.S. Census Bureau.  From the metadata of census blocks: "Census Blocks are statistical areas bounded on all sides by visible features, such as streets, roads, streams, and railroad tracks, and/or by nonvisible boundaries such as city, town, township, and county limits, and short line-of-sight extension of streets and roads.  Blocks are the smallest geographic areas for which the Census Bureau publishes data from the decennial census."</a:t>
          </a:r>
          <a:endParaRPr lang="en-US"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220980</xdr:colOff>
      <xdr:row>2</xdr:row>
      <xdr:rowOff>53340</xdr:rowOff>
    </xdr:from>
    <xdr:to>
      <xdr:col>18</xdr:col>
      <xdr:colOff>228600</xdr:colOff>
      <xdr:row>33</xdr:row>
      <xdr:rowOff>15240</xdr:rowOff>
    </xdr:to>
    <xdr:grpSp>
      <xdr:nvGrpSpPr>
        <xdr:cNvPr id="2" name="Group 1"/>
        <xdr:cNvGrpSpPr/>
      </xdr:nvGrpSpPr>
      <xdr:grpSpPr>
        <a:xfrm>
          <a:off x="220980" y="472440"/>
          <a:ext cx="10980420" cy="5631180"/>
          <a:chOff x="358140" y="731520"/>
          <a:chExt cx="10980420" cy="5631180"/>
        </a:xfrm>
      </xdr:grpSpPr>
      <xdr:sp macro="" textlink="">
        <xdr:nvSpPr>
          <xdr:cNvPr id="3" name="Rounded Rectangle 2"/>
          <xdr:cNvSpPr/>
        </xdr:nvSpPr>
        <xdr:spPr>
          <a:xfrm>
            <a:off x="358140" y="731520"/>
            <a:ext cx="5239512" cy="54940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a:t>Physical Supply</a:t>
            </a:r>
          </a:p>
          <a:p>
            <a:pPr algn="l"/>
            <a:endParaRPr lang="en-US" sz="1100" b="0"/>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 y="1234440"/>
            <a:ext cx="4215217" cy="51282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Rounded Rectangle 4"/>
          <xdr:cNvSpPr/>
        </xdr:nvSpPr>
        <xdr:spPr>
          <a:xfrm>
            <a:off x="6096000" y="746760"/>
            <a:ext cx="5242560" cy="5495544"/>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400" b="1"/>
              <a:t>Physical Supply</a:t>
            </a:r>
          </a:p>
          <a:p>
            <a:pPr algn="l"/>
            <a:r>
              <a:rPr lang="en-US" sz="1400" b="0"/>
              <a:t>1.  NRCS HUC</a:t>
            </a:r>
            <a:r>
              <a:rPr lang="en-US" sz="1400" b="0" baseline="0"/>
              <a:t> 8, USGS Elevation and USGS streamgages were added to an ArcMap dataframe.  The elevation tiles were mosaiced into 1 raster file using the mosaic tool and the streamgages were represented as points using the latitudes and longitudes provided in the spreadsheet.</a:t>
            </a:r>
          </a:p>
          <a:p>
            <a:pPr algn="l"/>
            <a:endParaRPr lang="en-US" sz="1400" b="0" baseline="0"/>
          </a:p>
          <a:p>
            <a:pPr algn="l"/>
            <a:r>
              <a:rPr lang="en-US" sz="1400" b="0" baseline="0"/>
              <a:t>2.  Visual analysis was used to determine which streamgage best represented a watershed.  The streamgages selected are those found on or near large tributaries and are closest to the terminus or end point of a watershed.  This is point where the water leaves the HUC and either enters into another, or terminates in a body of water such as an ocean or lake.  There are a few exceptions to this rule in which the watersheds appear to be isolated and do not have an end with a destination.  This usually results in a lake or playa (dry lake) appearing in the lowest elevations of the HUC.</a:t>
            </a:r>
          </a:p>
          <a:p>
            <a:pPr algn="l"/>
            <a:endParaRPr lang="en-US" sz="1400" b="0" baseline="0"/>
          </a:p>
          <a:p>
            <a:pPr algn="l"/>
            <a:r>
              <a:rPr lang="en-US" sz="1400" b="0" baseline="0"/>
              <a:t>3.  The streamflow values and selected percentiles are provided in cubic feet per second (cfs) in the original data.  These values were converted to acre-feet per year (AFY).</a:t>
            </a:r>
            <a:endParaRPr lang="en-US" sz="1400" b="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0</xdr:colOff>
      <xdr:row>1</xdr:row>
      <xdr:rowOff>0</xdr:rowOff>
    </xdr:from>
    <xdr:to>
      <xdr:col>24</xdr:col>
      <xdr:colOff>152399</xdr:colOff>
      <xdr:row>28</xdr:row>
      <xdr:rowOff>98552</xdr:rowOff>
    </xdr:to>
    <xdr:grpSp>
      <xdr:nvGrpSpPr>
        <xdr:cNvPr id="2" name="Group 1"/>
        <xdr:cNvGrpSpPr/>
      </xdr:nvGrpSpPr>
      <xdr:grpSpPr>
        <a:xfrm>
          <a:off x="7315200" y="283029"/>
          <a:ext cx="7467599" cy="5105980"/>
          <a:chOff x="1266824" y="65951100"/>
          <a:chExt cx="12001499" cy="9861550"/>
        </a:xfrm>
      </xdr:grpSpPr>
      <xdr:sp macro="" textlink="">
        <xdr:nvSpPr>
          <xdr:cNvPr id="3" name="Rounded Rectangle 2"/>
          <xdr:cNvSpPr/>
        </xdr:nvSpPr>
        <xdr:spPr>
          <a:xfrm>
            <a:off x="1266824" y="65951100"/>
            <a:ext cx="12001499" cy="986155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endParaRPr lang="en-US" sz="1100" b="1" u="sng"/>
          </a:p>
        </xdr:txBody>
      </xdr:sp>
      <xdr:pic>
        <xdr:nvPicPr>
          <xdr:cNvPr id="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66979799"/>
            <a:ext cx="6273800" cy="838360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0</xdr:colOff>
      <xdr:row>30</xdr:row>
      <xdr:rowOff>0</xdr:rowOff>
    </xdr:from>
    <xdr:to>
      <xdr:col>31</xdr:col>
      <xdr:colOff>419099</xdr:colOff>
      <xdr:row>45</xdr:row>
      <xdr:rowOff>144780</xdr:rowOff>
    </xdr:to>
    <xdr:sp macro="" textlink="">
      <xdr:nvSpPr>
        <xdr:cNvPr id="5" name="Rounded Rectangle 4"/>
        <xdr:cNvSpPr/>
      </xdr:nvSpPr>
      <xdr:spPr>
        <a:xfrm>
          <a:off x="7315200" y="5593080"/>
          <a:ext cx="12001499" cy="28879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Current</a:t>
          </a:r>
          <a:r>
            <a:rPr lang="en-US" sz="1100" b="1" u="sng" baseline="0"/>
            <a:t> Thermoelectric</a:t>
          </a:r>
        </a:p>
        <a:p>
          <a:pPr algn="ctr"/>
          <a:endParaRPr lang="en-US" sz="1100" b="1" u="sng" baseline="0"/>
        </a:p>
        <a:p>
          <a:pPr algn="ctr"/>
          <a:endParaRPr lang="en-US" sz="1100" b="1" u="sng" baseline="0"/>
        </a:p>
        <a:p>
          <a:pPr algn="l"/>
          <a:r>
            <a:rPr lang="en-US" sz="1200" b="0" u="none"/>
            <a:t>a.</a:t>
          </a:r>
          <a:r>
            <a:rPr lang="en-US" sz="1200" b="0" u="none" baseline="0"/>
            <a:t> ArcMap was used to identify the locations and corresponding HUC 8s listed in the Powerplant Data document.</a:t>
          </a:r>
        </a:p>
        <a:p>
          <a:pPr algn="l"/>
          <a:endParaRPr lang="en-US" sz="1200" b="0" u="none" baseline="0"/>
        </a:p>
        <a:p>
          <a:pPr algn="l"/>
          <a:r>
            <a:rPr lang="en-US" sz="1200" b="0" u="none" baseline="0"/>
            <a:t>b.  The calculated withdrawals and consumption listed in the document were originally provided in millions of gallons per year.  These values were converted to acre-feet per year.</a:t>
          </a:r>
        </a:p>
        <a:p>
          <a:pPr algn="l"/>
          <a:endParaRPr lang="en-US" sz="1200" b="0" u="none" baseline="0"/>
        </a:p>
        <a:p>
          <a:pPr algn="l"/>
          <a:r>
            <a:rPr lang="en-US" sz="1200" b="0" u="none" baseline="0"/>
            <a:t>c.  Lastly, the water use values were aggregated by HUC 8 and the medium scenario consumptive use values were selected to represent consumptive use for powerplants in the WECC study area.</a:t>
          </a:r>
          <a:endParaRPr lang="en-US" sz="1200" b="0" u="none"/>
        </a:p>
      </xdr:txBody>
    </xdr:sp>
    <xdr:clientData/>
  </xdr:twoCellAnchor>
  <xdr:twoCellAnchor>
    <xdr:from>
      <xdr:col>12</xdr:col>
      <xdr:colOff>0</xdr:colOff>
      <xdr:row>47</xdr:row>
      <xdr:rowOff>0</xdr:rowOff>
    </xdr:from>
    <xdr:to>
      <xdr:col>34</xdr:col>
      <xdr:colOff>419100</xdr:colOff>
      <xdr:row>95</xdr:row>
      <xdr:rowOff>88900</xdr:rowOff>
    </xdr:to>
    <xdr:grpSp>
      <xdr:nvGrpSpPr>
        <xdr:cNvPr id="6" name="Group 5"/>
        <xdr:cNvGrpSpPr/>
      </xdr:nvGrpSpPr>
      <xdr:grpSpPr>
        <a:xfrm>
          <a:off x="7315200" y="8806543"/>
          <a:ext cx="13830300" cy="8971643"/>
          <a:chOff x="22555200" y="12009120"/>
          <a:chExt cx="13906500" cy="8867140"/>
        </a:xfrm>
      </xdr:grpSpPr>
      <xdr:sp macro="" textlink="">
        <xdr:nvSpPr>
          <xdr:cNvPr id="7" name="Rounded Rectangle 6"/>
          <xdr:cNvSpPr/>
        </xdr:nvSpPr>
        <xdr:spPr>
          <a:xfrm>
            <a:off x="22555200" y="12009120"/>
            <a:ext cx="13906500" cy="886714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100" b="1" u="sng"/>
              <a:t>Thermoelectric Data Dictionary</a:t>
            </a:r>
          </a:p>
        </xdr:txBody>
      </xdr:sp>
      <xdr:pic>
        <xdr:nvPicPr>
          <xdr:cNvPr id="8"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93400" y="12664440"/>
            <a:ext cx="12915900" cy="804948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348343</xdr:colOff>
      <xdr:row>2</xdr:row>
      <xdr:rowOff>141515</xdr:rowOff>
    </xdr:from>
    <xdr:to>
      <xdr:col>11</xdr:col>
      <xdr:colOff>185057</xdr:colOff>
      <xdr:row>18</xdr:row>
      <xdr:rowOff>174171</xdr:rowOff>
    </xdr:to>
    <xdr:sp macro="" textlink="">
      <xdr:nvSpPr>
        <xdr:cNvPr id="9" name="Rounded Rectangle 8"/>
        <xdr:cNvSpPr/>
      </xdr:nvSpPr>
      <xdr:spPr>
        <a:xfrm>
          <a:off x="348343" y="620486"/>
          <a:ext cx="6542314" cy="2993571"/>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600" b="1"/>
            <a:t>M&amp;I</a:t>
          </a:r>
          <a:r>
            <a:rPr lang="en-US" sz="1600" b="1" baseline="0"/>
            <a:t> and Agriculture</a:t>
          </a:r>
        </a:p>
        <a:p>
          <a:pPr algn="ctr"/>
          <a:endParaRPr lang="en-US" sz="1600" b="1" baseline="0"/>
        </a:p>
        <a:p>
          <a:pPr algn="l"/>
          <a:r>
            <a:rPr lang="en-US" sz="1200" b="0"/>
            <a:t>The</a:t>
          </a:r>
          <a:r>
            <a:rPr lang="en-US" sz="1200" b="0" baseline="0"/>
            <a:t> consumptive use information was originally provided to the Sandia Team by Ken Stahr, Hydrographics Sectino Manager, Oregon Water Resources Department.  The values were provided at the HUC 8 spatial resolution.</a:t>
          </a:r>
        </a:p>
        <a:p>
          <a:pPr algn="l"/>
          <a:endParaRPr lang="en-US" sz="1200" b="0" baseline="0"/>
        </a:p>
        <a:p>
          <a:pPr algn="l"/>
          <a:r>
            <a:rPr lang="en-US" sz="1200" b="0" baseline="0"/>
            <a:t>The information provided was based upon information obtained from the Water Use and Availability document.  Please refer to this document for further details on the calculation of consumptive use.</a:t>
          </a:r>
          <a:endParaRPr lang="en-US" sz="1200" b="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390525</xdr:colOff>
      <xdr:row>20</xdr:row>
      <xdr:rowOff>66675</xdr:rowOff>
    </xdr:to>
    <xdr:sp macro="" textlink="">
      <xdr:nvSpPr>
        <xdr:cNvPr id="2" name="Rounded Rectangle 1"/>
        <xdr:cNvSpPr/>
      </xdr:nvSpPr>
      <xdr:spPr>
        <a:xfrm>
          <a:off x="0" y="472440"/>
          <a:ext cx="4657725" cy="335851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r>
            <a:rPr lang="en-US" sz="1100" b="1" u="sng"/>
            <a:t>Current Groundwater</a:t>
          </a:r>
        </a:p>
        <a:p>
          <a:pPr algn="ctr"/>
          <a:endParaRPr lang="en-US" sz="1100" b="1" u="sng"/>
        </a:p>
        <a:p>
          <a:pPr algn="l"/>
          <a:r>
            <a:rPr lang="en-US" sz="1100" b="0" u="none"/>
            <a:t>a.  ArcMap, the</a:t>
          </a:r>
          <a:r>
            <a:rPr lang="en-US" sz="1100" b="0" u="none" baseline="0"/>
            <a:t> US Aquifers shapefile and the USGS Aquifers document were used to assign groundwater pumping information for irrigation, public supply and industrial uses to the appropriate aquifers.</a:t>
          </a:r>
        </a:p>
        <a:p>
          <a:pPr algn="l"/>
          <a:endParaRPr lang="en-US" sz="1100" b="0" u="none" baseline="0"/>
        </a:p>
        <a:p>
          <a:pPr algn="l"/>
          <a:r>
            <a:rPr lang="en-US" sz="1100" b="0" u="none" baseline="0"/>
            <a:t>b.  Then, the NRCS HUC 8 and US Aquifers shapefiles were </a:t>
          </a:r>
          <a:r>
            <a:rPr lang="en-US" sz="1100" b="0" u="none"/>
            <a:t> used to calculate ratios of aquifer</a:t>
          </a:r>
          <a:r>
            <a:rPr lang="en-US" sz="1100" b="0" u="none" baseline="0"/>
            <a:t> area by </a:t>
          </a:r>
          <a:r>
            <a:rPr lang="en-US" sz="1100" b="0" u="none"/>
            <a:t>HUC 8 to total groundwater</a:t>
          </a:r>
          <a:r>
            <a:rPr lang="en-US" sz="1100" b="0" u="none" baseline="0"/>
            <a:t> aquifer area.  These ratios were applied to the total groundwater pumping estimates by aquifer to obtain groundwater pumping by aquifer and HUC 8.</a:t>
          </a:r>
        </a:p>
        <a:p>
          <a:pPr algn="l"/>
          <a:endParaRPr lang="en-US" sz="1100" b="0" u="none" baseline="0"/>
        </a:p>
        <a:p>
          <a:pPr algn="l"/>
          <a:r>
            <a:rPr lang="en-US" sz="1100" b="0" u="none" baseline="0"/>
            <a:t>c.  Lastly, the values were aggregated by HUC 8.</a:t>
          </a:r>
          <a:endParaRPr lang="en-US" sz="1100" b="0" u="none"/>
        </a:p>
      </xdr:txBody>
    </xdr:sp>
    <xdr:clientData/>
  </xdr:twoCellAnchor>
  <xdr:twoCellAnchor>
    <xdr:from>
      <xdr:col>8</xdr:col>
      <xdr:colOff>0</xdr:colOff>
      <xdr:row>2</xdr:row>
      <xdr:rowOff>0</xdr:rowOff>
    </xdr:from>
    <xdr:to>
      <xdr:col>15</xdr:col>
      <xdr:colOff>390525</xdr:colOff>
      <xdr:row>26</xdr:row>
      <xdr:rowOff>110490</xdr:rowOff>
    </xdr:to>
    <xdr:grpSp>
      <xdr:nvGrpSpPr>
        <xdr:cNvPr id="3" name="Group 2"/>
        <xdr:cNvGrpSpPr/>
      </xdr:nvGrpSpPr>
      <xdr:grpSpPr>
        <a:xfrm>
          <a:off x="4876800" y="472440"/>
          <a:ext cx="4657725" cy="4499610"/>
          <a:chOff x="5305425" y="514350"/>
          <a:chExt cx="4657725" cy="4499610"/>
        </a:xfrm>
      </xdr:grpSpPr>
      <xdr:sp macro="" textlink="">
        <xdr:nvSpPr>
          <xdr:cNvPr id="4" name="Rounded Rectangle 3"/>
          <xdr:cNvSpPr/>
        </xdr:nvSpPr>
        <xdr:spPr>
          <a:xfrm>
            <a:off x="5305425" y="514350"/>
            <a:ext cx="4657725" cy="4499610"/>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rtlCol="0" anchor="t"/>
          <a:lstStyle/>
          <a:p>
            <a:pPr algn="ctr"/>
            <a:endParaRPr lang="en-US" sz="1100" b="0" u="none"/>
          </a:p>
        </xdr:txBody>
      </xdr:sp>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16980" y="655320"/>
            <a:ext cx="2758439" cy="418004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92529</xdr:colOff>
      <xdr:row>3</xdr:row>
      <xdr:rowOff>10885</xdr:rowOff>
    </xdr:from>
    <xdr:to>
      <xdr:col>27</xdr:col>
      <xdr:colOff>191589</xdr:colOff>
      <xdr:row>20</xdr:row>
      <xdr:rowOff>132805</xdr:rowOff>
    </xdr:to>
    <xdr:sp macro="" textlink="">
      <xdr:nvSpPr>
        <xdr:cNvPr id="2" name="Rounded Rectangle 1"/>
        <xdr:cNvSpPr/>
      </xdr:nvSpPr>
      <xdr:spPr>
        <a:xfrm>
          <a:off x="8626929" y="674914"/>
          <a:ext cx="8023860" cy="3267891"/>
        </a:xfrm>
        <a:prstGeom prst="roundRect">
          <a:avLst/>
        </a:prstGeom>
        <a:gradFill>
          <a:gsLst>
            <a:gs pos="0">
              <a:schemeClr val="accent5">
                <a:tint val="50000"/>
                <a:satMod val="300000"/>
              </a:schemeClr>
            </a:gs>
            <a:gs pos="30000">
              <a:schemeClr val="accent5">
                <a:tint val="37000"/>
                <a:satMod val="300000"/>
              </a:schemeClr>
            </a:gs>
            <a:gs pos="100000">
              <a:schemeClr val="accent5">
                <a:tint val="15000"/>
                <a:satMod val="350000"/>
              </a:schemeClr>
            </a:gs>
          </a:gsLst>
        </a:gra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n-US" sz="1600" b="1"/>
            <a:t>M&amp;I and Agriculture</a:t>
          </a:r>
        </a:p>
        <a:p>
          <a:pPr algn="ctr"/>
          <a:endParaRPr lang="en-US" sz="1600" b="1"/>
        </a:p>
        <a:p>
          <a:pPr algn="l"/>
          <a:r>
            <a:rPr lang="en-US" sz="1200" b="0"/>
            <a:t>1.  The 2010 Block</a:t>
          </a:r>
          <a:r>
            <a:rPr lang="en-US" sz="1200" b="0" baseline="0"/>
            <a:t> Groups shapefile was utilized to determine the total state population for 2010.</a:t>
          </a:r>
        </a:p>
        <a:p>
          <a:pPr algn="l"/>
          <a:endParaRPr lang="en-US" sz="1200" b="0" baseline="0"/>
        </a:p>
        <a:p>
          <a:pPr algn="l"/>
          <a:r>
            <a:rPr lang="en-US" sz="1200" b="0" baseline="0"/>
            <a:t>2.  Next, 2030 Population by State was used to calculate the decimal of change from 2010 to 2030 for the state population.</a:t>
          </a:r>
        </a:p>
        <a:p>
          <a:pPr algn="l"/>
          <a:endParaRPr lang="en-US" sz="1200" b="0" baseline="0"/>
        </a:p>
        <a:p>
          <a:pPr algn="l"/>
          <a:r>
            <a:rPr lang="en-US" sz="1200" b="0" baseline="0"/>
            <a:t>3.  Then, this decimal of change was applied to the current M&amp;I consumptive use to obtain an estimate of 2030 M&amp;I consumptive use.  Note:  It is assumed that the population distribution throughout the state will remain the same into the future.  </a:t>
          </a:r>
        </a:p>
        <a:p>
          <a:pPr algn="l"/>
          <a:endParaRPr lang="en-US" sz="1200" b="0" baseline="0"/>
        </a:p>
        <a:p>
          <a:pPr algn="l"/>
          <a:r>
            <a:rPr lang="en-US" sz="1200" b="0" baseline="0"/>
            <a:t>4.  It is assumed that agricultural consumptive use will remain the same into the future.  A lack of further information prevents a more accurate estimation.</a:t>
          </a:r>
          <a:endParaRPr lang="en-US" sz="1200" b="0"/>
        </a:p>
      </xdr:txBody>
    </xdr:sp>
    <xdr:clientData/>
  </xdr:twoCellAnchor>
  <xdr:twoCellAnchor>
    <xdr:from>
      <xdr:col>0</xdr:col>
      <xdr:colOff>152400</xdr:colOff>
      <xdr:row>3</xdr:row>
      <xdr:rowOff>10885</xdr:rowOff>
    </xdr:from>
    <xdr:to>
      <xdr:col>13</xdr:col>
      <xdr:colOff>251460</xdr:colOff>
      <xdr:row>50</xdr:row>
      <xdr:rowOff>0</xdr:rowOff>
    </xdr:to>
    <xdr:grpSp>
      <xdr:nvGrpSpPr>
        <xdr:cNvPr id="4" name="Group 3"/>
        <xdr:cNvGrpSpPr/>
      </xdr:nvGrpSpPr>
      <xdr:grpSpPr>
        <a:xfrm>
          <a:off x="152400" y="674914"/>
          <a:ext cx="8023860" cy="8686800"/>
          <a:chOff x="152400" y="674914"/>
          <a:chExt cx="8023860" cy="8686800"/>
        </a:xfrm>
      </xdr:grpSpPr>
      <xdr:sp macro="" textlink="">
        <xdr:nvSpPr>
          <xdr:cNvPr id="3" name="Rounded Rectangle 2"/>
          <xdr:cNvSpPr/>
        </xdr:nvSpPr>
        <xdr:spPr>
          <a:xfrm>
            <a:off x="152400" y="674914"/>
            <a:ext cx="8023860" cy="8686800"/>
          </a:xfrm>
          <a:prstGeom prst="roundRect">
            <a:avLst/>
          </a:prstGeom>
          <a:gradFill>
            <a:gsLst>
              <a:gs pos="0">
                <a:schemeClr val="accent5">
                  <a:tint val="50000"/>
                  <a:satMod val="300000"/>
                </a:schemeClr>
              </a:gs>
              <a:gs pos="30000">
                <a:schemeClr val="accent5">
                  <a:tint val="37000"/>
                  <a:satMod val="300000"/>
                </a:schemeClr>
              </a:gs>
              <a:gs pos="100000">
                <a:schemeClr val="accent5">
                  <a:tint val="15000"/>
                  <a:satMod val="350000"/>
                </a:schemeClr>
              </a:gs>
            </a:gsLst>
          </a:gradFill>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200" b="0"/>
          </a:p>
        </xdr:txBody>
      </xdr:sp>
      <xdr:pic>
        <xdr:nvPicPr>
          <xdr:cNvPr id="614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794657"/>
            <a:ext cx="6454140" cy="815775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381000</xdr:colOff>
      <xdr:row>2</xdr:row>
      <xdr:rowOff>129540</xdr:rowOff>
    </xdr:from>
    <xdr:to>
      <xdr:col>14</xdr:col>
      <xdr:colOff>373380</xdr:colOff>
      <xdr:row>31</xdr:row>
      <xdr:rowOff>15240</xdr:rowOff>
    </xdr:to>
    <xdr:grpSp>
      <xdr:nvGrpSpPr>
        <xdr:cNvPr id="2" name="Group 1"/>
        <xdr:cNvGrpSpPr/>
      </xdr:nvGrpSpPr>
      <xdr:grpSpPr>
        <a:xfrm>
          <a:off x="381000" y="548640"/>
          <a:ext cx="8526780" cy="5189220"/>
          <a:chOff x="251460" y="533400"/>
          <a:chExt cx="8526780" cy="5189220"/>
        </a:xfrm>
      </xdr:grpSpPr>
      <xdr:sp macro="" textlink="">
        <xdr:nvSpPr>
          <xdr:cNvPr id="3" name="Rounded Rectangle 2"/>
          <xdr:cNvSpPr/>
        </xdr:nvSpPr>
        <xdr:spPr>
          <a:xfrm>
            <a:off x="251460" y="533400"/>
            <a:ext cx="8526780" cy="518922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endParaRPr lang="en-US" sz="1800" b="1" u="sng"/>
          </a:p>
        </xdr:txBody>
      </xdr:sp>
      <xdr:sp macro="" textlink="">
        <xdr:nvSpPr>
          <xdr:cNvPr id="4" name="Rounded Rectangle 3"/>
          <xdr:cNvSpPr/>
        </xdr:nvSpPr>
        <xdr:spPr>
          <a:xfrm>
            <a:off x="670560" y="868680"/>
            <a:ext cx="3634740" cy="439674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3940" y="1097280"/>
            <a:ext cx="2909673" cy="41300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Rounded Rectangle 5"/>
          <xdr:cNvSpPr/>
        </xdr:nvSpPr>
        <xdr:spPr>
          <a:xfrm>
            <a:off x="4701540" y="891540"/>
            <a:ext cx="3639312" cy="4398264"/>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r>
              <a:rPr lang="en-US" sz="1100" b="1"/>
              <a:t>1.  First,</a:t>
            </a:r>
            <a:r>
              <a:rPr lang="en-US" sz="1100" b="1" baseline="0"/>
              <a:t> the USGS Recharge raster file was converted into points using the ArcMap program.  These points represented the average value at the center of a 1 square kilometer area. </a:t>
            </a:r>
          </a:p>
          <a:p>
            <a:pPr algn="l"/>
            <a:endParaRPr lang="en-US" sz="1100" b="1" baseline="0"/>
          </a:p>
          <a:p>
            <a:pPr algn="l"/>
            <a:r>
              <a:rPr lang="en-US" sz="1100" b="1" baseline="0"/>
              <a:t>2.  Next, the points were intersected with the NRCS HUC 8 shapefile to obtain the total estimated recharge in millimeters per square kilometer per year per HUC 8.</a:t>
            </a:r>
          </a:p>
          <a:p>
            <a:pPr algn="l"/>
            <a:endParaRPr lang="en-US" sz="1100" b="1" baseline="0"/>
          </a:p>
          <a:p>
            <a:pPr algn="l"/>
            <a:r>
              <a:rPr lang="en-US" sz="1100" b="1" baseline="0"/>
              <a:t>3.  Thirdly, the values of each point were multiplied by .81 to obtain the recharge in acre-feet per year per HUC 8.</a:t>
            </a:r>
          </a:p>
          <a:p>
            <a:pPr algn="l"/>
            <a:endParaRPr lang="en-US" sz="1100" b="1" baseline="0"/>
          </a:p>
          <a:p>
            <a:pPr algn="l"/>
            <a:r>
              <a:rPr lang="en-US" sz="1100" b="1" baseline="0"/>
              <a:t>4.  Lastly, the values of the points were aggregated (summed) by HUC 8 to obtain the Total recharge in AFY by HUC 8.</a:t>
            </a:r>
            <a:endParaRPr lang="en-US" sz="1100" b="1"/>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586740</xdr:colOff>
      <xdr:row>4</xdr:row>
      <xdr:rowOff>99060</xdr:rowOff>
    </xdr:from>
    <xdr:to>
      <xdr:col>16</xdr:col>
      <xdr:colOff>144780</xdr:colOff>
      <xdr:row>29</xdr:row>
      <xdr:rowOff>175260</xdr:rowOff>
    </xdr:to>
    <xdr:grpSp>
      <xdr:nvGrpSpPr>
        <xdr:cNvPr id="2" name="Group 1"/>
        <xdr:cNvGrpSpPr/>
      </xdr:nvGrpSpPr>
      <xdr:grpSpPr>
        <a:xfrm>
          <a:off x="586740" y="883920"/>
          <a:ext cx="9311640" cy="4648200"/>
          <a:chOff x="327660" y="548640"/>
          <a:chExt cx="9311640" cy="4648200"/>
        </a:xfrm>
      </xdr:grpSpPr>
      <xdr:sp macro="" textlink="">
        <xdr:nvSpPr>
          <xdr:cNvPr id="3" name="Rounded Rectangle 2"/>
          <xdr:cNvSpPr/>
        </xdr:nvSpPr>
        <xdr:spPr>
          <a:xfrm>
            <a:off x="327660" y="548640"/>
            <a:ext cx="9311640" cy="4648200"/>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4" name="Rounded Rectangle 3"/>
          <xdr:cNvSpPr/>
        </xdr:nvSpPr>
        <xdr:spPr>
          <a:xfrm>
            <a:off x="701040" y="89154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sp macro="" textlink="">
        <xdr:nvSpPr>
          <xdr:cNvPr id="5" name="Rounded Rectangle 4"/>
          <xdr:cNvSpPr/>
        </xdr:nvSpPr>
        <xdr:spPr>
          <a:xfrm>
            <a:off x="5074920" y="922020"/>
            <a:ext cx="4160520" cy="408432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200" b="1" u="sng"/>
              <a:t>Storage</a:t>
            </a:r>
          </a:p>
          <a:p>
            <a:pPr algn="l"/>
            <a:r>
              <a:rPr lang="en-US" sz="1200" b="1" u="none"/>
              <a:t>1.  The dams were added to an</a:t>
            </a:r>
            <a:r>
              <a:rPr lang="en-US" sz="1200" b="1" u="none" baseline="0"/>
              <a:t> ArcMap dataframe using the latitude and longitude provided.  A quick visual inspection was performed to ensure the dams were placed in the proper locations as described by the counties, rivers and cities associated with them.</a:t>
            </a:r>
          </a:p>
          <a:p>
            <a:pPr algn="l"/>
            <a:endParaRPr lang="en-US" sz="1200" b="1" u="none" baseline="0"/>
          </a:p>
          <a:p>
            <a:pPr algn="l"/>
            <a:r>
              <a:rPr lang="en-US" sz="1200" b="1" u="none" baseline="0"/>
              <a:t>2.   Next, the dam location points were intersected with the NRCS HUC 8 shapefile to assign a HUC 8 to each dam location.</a:t>
            </a:r>
          </a:p>
          <a:p>
            <a:pPr algn="l"/>
            <a:endParaRPr lang="en-US" sz="1200" b="1" u="none" baseline="0"/>
          </a:p>
          <a:p>
            <a:pPr algn="l"/>
            <a:r>
              <a:rPr lang="en-US" sz="1200" b="1" u="none" baseline="0"/>
              <a:t>3.  Lastly, the normal &amp; maximum storage and surface area values were aggregated by HUC 8 to obtain the total normal storage, maximum storage and surface area of reservoirs per HUC 8.</a:t>
            </a:r>
            <a:endParaRPr lang="en-US" sz="1200" b="1" u="none"/>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6840" y="1028700"/>
            <a:ext cx="2781300" cy="38112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22</xdr:col>
      <xdr:colOff>320040</xdr:colOff>
      <xdr:row>40</xdr:row>
      <xdr:rowOff>60959</xdr:rowOff>
    </xdr:to>
    <xdr:grpSp>
      <xdr:nvGrpSpPr>
        <xdr:cNvPr id="2" name="Group 1"/>
        <xdr:cNvGrpSpPr/>
      </xdr:nvGrpSpPr>
      <xdr:grpSpPr>
        <a:xfrm>
          <a:off x="609600" y="457200"/>
          <a:ext cx="13121640" cy="7010399"/>
          <a:chOff x="701040" y="449581"/>
          <a:chExt cx="13121640" cy="7010399"/>
        </a:xfrm>
      </xdr:grpSpPr>
      <xdr:sp macro="" textlink="">
        <xdr:nvSpPr>
          <xdr:cNvPr id="3" name="Rounded Rectangle 2"/>
          <xdr:cNvSpPr/>
        </xdr:nvSpPr>
        <xdr:spPr>
          <a:xfrm>
            <a:off x="5791200" y="449581"/>
            <a:ext cx="8031480" cy="395478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US" sz="1600" b="1" u="sng"/>
              <a:t>Species</a:t>
            </a:r>
            <a:endParaRPr lang="en-US" sz="1100" b="1" u="sng"/>
          </a:p>
          <a:p>
            <a:pPr algn="l"/>
            <a:endParaRPr lang="en-US" sz="1100"/>
          </a:p>
          <a:p>
            <a:pPr algn="l"/>
            <a:r>
              <a:rPr lang="en-US" sz="1100"/>
              <a:t>1</a:t>
            </a:r>
            <a:r>
              <a:rPr lang="en-US" sz="1200"/>
              <a:t>.  The Species</a:t>
            </a:r>
            <a:r>
              <a:rPr lang="en-US" sz="1200" baseline="0"/>
              <a:t> data was presented online by state and county.  The information was downloaded by both state and county.</a:t>
            </a:r>
          </a:p>
          <a:p>
            <a:pPr algn="l"/>
            <a:endParaRPr lang="en-US" sz="1200" baseline="0"/>
          </a:p>
          <a:p>
            <a:pPr algn="l"/>
            <a:r>
              <a:rPr lang="en-US" sz="1200" baseline="0"/>
              <a:t>2.  The data was placed into an Excel spreadsheet and sorted by Species, State and County.</a:t>
            </a:r>
          </a:p>
          <a:p>
            <a:pPr algn="l"/>
            <a:endParaRPr lang="en-US" sz="1200" baseline="0"/>
          </a:p>
          <a:p>
            <a:pPr algn="l"/>
            <a:r>
              <a:rPr lang="en-US" sz="1200" baseline="0"/>
              <a:t>3.  In ArcMap, the NRCS HUC 8 and Counties shapefiles were intersected to identify which HUC 8s coincided with which counties.</a:t>
            </a:r>
          </a:p>
          <a:p>
            <a:pPr algn="l"/>
            <a:endParaRPr lang="en-US" sz="1200" baseline="0"/>
          </a:p>
          <a:p>
            <a:pPr algn="l"/>
            <a:r>
              <a:rPr lang="en-US" sz="1200" baseline="0"/>
              <a:t>4.  In Excel, the species that occurred in each county were then assigned to each piece of HUC 8 that occurred within that county.</a:t>
            </a:r>
          </a:p>
          <a:p>
            <a:pPr algn="l"/>
            <a:endParaRPr lang="en-US" sz="1200" baseline="0"/>
          </a:p>
          <a:p>
            <a:pPr algn="l"/>
            <a:r>
              <a:rPr lang="en-US" sz="1200" baseline="0"/>
              <a:t>5.  Through sorting and editing, each species was counted only once for each county/HUC 8 combination.</a:t>
            </a:r>
          </a:p>
          <a:p>
            <a:pPr algn="l"/>
            <a:endParaRPr lang="en-US" sz="1200" baseline="0"/>
          </a:p>
          <a:p>
            <a:pPr algn="l"/>
            <a:r>
              <a:rPr lang="en-US" sz="1200" baseline="0"/>
              <a:t>6.  Lastly, the number of species occurring in each county/HUC 8 combination were aggregated by HUC 8.</a:t>
            </a:r>
            <a:endParaRPr lang="en-US" sz="1200"/>
          </a:p>
        </xdr:txBody>
      </xdr:sp>
      <xdr:grpSp>
        <xdr:nvGrpSpPr>
          <xdr:cNvPr id="4" name="Group 3"/>
          <xdr:cNvGrpSpPr/>
        </xdr:nvGrpSpPr>
        <xdr:grpSpPr>
          <a:xfrm>
            <a:off x="701040" y="449581"/>
            <a:ext cx="4251960" cy="7010399"/>
            <a:chOff x="701040" y="358141"/>
            <a:chExt cx="4251960" cy="7010399"/>
          </a:xfrm>
        </xdr:grpSpPr>
        <xdr:sp macro="" textlink="">
          <xdr:nvSpPr>
            <xdr:cNvPr id="5" name="Rounded Rectangle 4"/>
            <xdr:cNvSpPr/>
          </xdr:nvSpPr>
          <xdr:spPr>
            <a:xfrm>
              <a:off x="701040" y="449580"/>
              <a:ext cx="4251960" cy="691896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US" sz="1100"/>
            </a:p>
          </xdr:txBody>
        </xdr:sp>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040" y="358141"/>
              <a:ext cx="3710892" cy="6675120"/>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4"/>
  <sheetViews>
    <sheetView tabSelected="1" workbookViewId="0">
      <pane ySplit="2" topLeftCell="A3" activePane="bottomLeft" state="frozen"/>
      <selection pane="bottomLeft" activeCell="F3" sqref="F3"/>
    </sheetView>
  </sheetViews>
  <sheetFormatPr defaultRowHeight="14.4" x14ac:dyDescent="0.3"/>
  <cols>
    <col min="8" max="8" width="52.77734375" customWidth="1"/>
    <col min="9" max="11" width="15.77734375" customWidth="1"/>
  </cols>
  <sheetData>
    <row r="1" spans="1:11" ht="22.2" thickTop="1" thickBot="1" x14ac:dyDescent="0.45">
      <c r="A1" s="158" t="s">
        <v>424</v>
      </c>
      <c r="B1" s="159"/>
      <c r="C1" s="159"/>
      <c r="D1" s="159"/>
      <c r="E1" s="159"/>
      <c r="F1" s="159"/>
      <c r="G1" s="160"/>
      <c r="H1" s="155" t="s">
        <v>454</v>
      </c>
      <c r="I1" s="156"/>
      <c r="J1" s="156"/>
      <c r="K1" s="157"/>
    </row>
    <row r="2" spans="1:11" ht="48" thickTop="1" thickBot="1" x14ac:dyDescent="0.35">
      <c r="A2" s="161" t="s">
        <v>3</v>
      </c>
      <c r="B2" s="162" t="s">
        <v>429</v>
      </c>
      <c r="C2" s="162" t="s">
        <v>449</v>
      </c>
      <c r="D2" s="162" t="s">
        <v>450</v>
      </c>
      <c r="E2" s="162" t="s">
        <v>451</v>
      </c>
      <c r="F2" s="162" t="s">
        <v>452</v>
      </c>
      <c r="G2" s="163" t="s">
        <v>453</v>
      </c>
      <c r="H2" s="161" t="s">
        <v>455</v>
      </c>
      <c r="I2" s="164" t="s">
        <v>413</v>
      </c>
      <c r="J2" s="164" t="s">
        <v>414</v>
      </c>
      <c r="K2" s="165" t="s">
        <v>415</v>
      </c>
    </row>
    <row r="3" spans="1:11" ht="15" thickTop="1" x14ac:dyDescent="0.3">
      <c r="A3" s="48">
        <v>16040201</v>
      </c>
      <c r="B3" s="52"/>
      <c r="C3" s="52"/>
      <c r="D3" s="52"/>
      <c r="E3" s="52"/>
      <c r="F3" s="52"/>
      <c r="G3" s="53"/>
      <c r="H3" s="48" t="s">
        <v>419</v>
      </c>
      <c r="I3" s="52">
        <v>1080</v>
      </c>
      <c r="J3" s="52">
        <v>4550</v>
      </c>
      <c r="K3" s="53">
        <v>65</v>
      </c>
    </row>
    <row r="4" spans="1:11" x14ac:dyDescent="0.3">
      <c r="A4" s="50">
        <v>16040205</v>
      </c>
      <c r="B4" s="49"/>
      <c r="C4" s="49"/>
      <c r="D4" s="49"/>
      <c r="E4" s="49"/>
      <c r="F4" s="49"/>
      <c r="G4" s="54"/>
      <c r="H4" s="50" t="s">
        <v>422</v>
      </c>
      <c r="I4" s="49">
        <v>223</v>
      </c>
      <c r="J4" s="49">
        <v>810</v>
      </c>
      <c r="K4" s="54">
        <v>44</v>
      </c>
    </row>
    <row r="5" spans="1:11" x14ac:dyDescent="0.3">
      <c r="A5" s="50">
        <v>17050103</v>
      </c>
      <c r="B5" s="49">
        <v>13173000</v>
      </c>
      <c r="C5" s="49">
        <v>0</v>
      </c>
      <c r="D5" s="49">
        <v>0</v>
      </c>
      <c r="E5" s="49">
        <v>0</v>
      </c>
      <c r="F5" s="49">
        <v>0</v>
      </c>
      <c r="G5" s="54">
        <v>32.78</v>
      </c>
      <c r="H5" s="50" t="s">
        <v>420</v>
      </c>
      <c r="I5" s="49">
        <v>121</v>
      </c>
      <c r="J5" s="49">
        <v>1206</v>
      </c>
      <c r="K5" s="54">
        <v>13</v>
      </c>
    </row>
    <row r="6" spans="1:11" x14ac:dyDescent="0.3">
      <c r="A6" s="50">
        <v>17050105</v>
      </c>
      <c r="B6" s="49"/>
      <c r="C6" s="49"/>
      <c r="D6" s="49"/>
      <c r="E6" s="49"/>
      <c r="F6" s="49"/>
      <c r="G6" s="54"/>
      <c r="H6" s="50" t="s">
        <v>421</v>
      </c>
      <c r="I6" s="49">
        <v>151</v>
      </c>
      <c r="J6" s="49">
        <v>2900</v>
      </c>
      <c r="K6" s="54">
        <v>24</v>
      </c>
    </row>
    <row r="7" spans="1:11" ht="15" thickBot="1" x14ac:dyDescent="0.35">
      <c r="A7" s="50">
        <v>17050106</v>
      </c>
      <c r="B7" s="49"/>
      <c r="C7" s="49"/>
      <c r="D7" s="49"/>
      <c r="E7" s="49"/>
      <c r="F7" s="49"/>
      <c r="G7" s="54"/>
      <c r="H7" s="51" t="s">
        <v>423</v>
      </c>
      <c r="I7" s="55">
        <v>99</v>
      </c>
      <c r="J7" s="55">
        <v>245</v>
      </c>
      <c r="K7" s="56">
        <v>76</v>
      </c>
    </row>
    <row r="8" spans="1:11" ht="15" thickTop="1" x14ac:dyDescent="0.3">
      <c r="A8" s="50">
        <v>17050107</v>
      </c>
      <c r="B8" s="49">
        <v>13181000</v>
      </c>
      <c r="C8" s="49">
        <v>62</v>
      </c>
      <c r="D8" s="49">
        <v>86</v>
      </c>
      <c r="E8" s="49">
        <v>106</v>
      </c>
      <c r="F8" s="49">
        <v>138</v>
      </c>
      <c r="G8" s="54">
        <v>930.73</v>
      </c>
    </row>
    <row r="9" spans="1:11" x14ac:dyDescent="0.3">
      <c r="A9" s="50">
        <v>17050108</v>
      </c>
      <c r="B9" s="49"/>
      <c r="C9" s="49"/>
      <c r="D9" s="49"/>
      <c r="E9" s="49"/>
      <c r="F9" s="49"/>
      <c r="G9" s="54"/>
    </row>
    <row r="10" spans="1:11" x14ac:dyDescent="0.3">
      <c r="A10" s="50">
        <v>17050109</v>
      </c>
      <c r="B10" s="49"/>
      <c r="C10" s="49"/>
      <c r="D10" s="49"/>
      <c r="E10" s="49"/>
      <c r="F10" s="49"/>
      <c r="G10" s="54"/>
    </row>
    <row r="11" spans="1:11" x14ac:dyDescent="0.3">
      <c r="A11" s="50">
        <v>17050110</v>
      </c>
      <c r="B11" s="49">
        <v>13184000</v>
      </c>
      <c r="C11" s="49">
        <v>2.5</v>
      </c>
      <c r="D11" s="49">
        <v>8</v>
      </c>
      <c r="E11" s="49">
        <v>22</v>
      </c>
      <c r="F11" s="49">
        <v>51</v>
      </c>
      <c r="G11" s="54">
        <v>1212.825</v>
      </c>
    </row>
    <row r="12" spans="1:11" x14ac:dyDescent="0.3">
      <c r="A12" s="50">
        <v>17050115</v>
      </c>
      <c r="B12" s="49"/>
      <c r="C12" s="49"/>
      <c r="D12" s="49"/>
      <c r="E12" s="49"/>
      <c r="F12" s="49"/>
      <c r="G12" s="54"/>
    </row>
    <row r="13" spans="1:11" x14ac:dyDescent="0.3">
      <c r="A13" s="50">
        <v>17050116</v>
      </c>
      <c r="B13" s="49">
        <v>13217500</v>
      </c>
      <c r="C13" s="49">
        <v>0</v>
      </c>
      <c r="D13" s="49">
        <v>0</v>
      </c>
      <c r="E13" s="49">
        <v>0.1</v>
      </c>
      <c r="F13" s="49">
        <v>0.2</v>
      </c>
      <c r="G13" s="54">
        <v>137.03299999999999</v>
      </c>
    </row>
    <row r="14" spans="1:11" x14ac:dyDescent="0.3">
      <c r="A14" s="50">
        <v>17050117</v>
      </c>
      <c r="B14" s="49">
        <v>13233300</v>
      </c>
      <c r="C14" s="49">
        <v>0</v>
      </c>
      <c r="D14" s="49">
        <v>0.5</v>
      </c>
      <c r="E14" s="49">
        <v>2</v>
      </c>
      <c r="F14" s="49">
        <v>17</v>
      </c>
      <c r="G14" s="54">
        <v>200.524</v>
      </c>
    </row>
    <row r="15" spans="1:11" x14ac:dyDescent="0.3">
      <c r="A15" s="50">
        <v>17050118</v>
      </c>
      <c r="B15" s="49">
        <v>13227000</v>
      </c>
      <c r="C15" s="49">
        <v>1</v>
      </c>
      <c r="D15" s="49">
        <v>2.2000000000000002</v>
      </c>
      <c r="E15" s="49">
        <v>4</v>
      </c>
      <c r="F15" s="49">
        <v>7</v>
      </c>
      <c r="G15" s="54">
        <v>40.402999999999999</v>
      </c>
    </row>
    <row r="16" spans="1:11" x14ac:dyDescent="0.3">
      <c r="A16" s="50">
        <v>17050119</v>
      </c>
      <c r="B16" s="49"/>
      <c r="C16" s="49"/>
      <c r="D16" s="49"/>
      <c r="E16" s="49"/>
      <c r="F16" s="49"/>
      <c r="G16" s="54"/>
    </row>
    <row r="17" spans="1:7" x14ac:dyDescent="0.3">
      <c r="A17" s="50">
        <v>17050201</v>
      </c>
      <c r="B17" s="49">
        <v>13290190</v>
      </c>
      <c r="C17" s="49">
        <v>20</v>
      </c>
      <c r="D17" s="49">
        <v>28</v>
      </c>
      <c r="E17" s="49">
        <v>36</v>
      </c>
      <c r="F17" s="49">
        <v>59</v>
      </c>
      <c r="G17" s="54">
        <v>358.45</v>
      </c>
    </row>
    <row r="18" spans="1:7" x14ac:dyDescent="0.3">
      <c r="A18" s="50">
        <v>17050202</v>
      </c>
      <c r="B18" s="49">
        <v>13275000</v>
      </c>
      <c r="C18" s="49">
        <v>0</v>
      </c>
      <c r="D18" s="49">
        <v>5.3</v>
      </c>
      <c r="E18" s="49">
        <v>19</v>
      </c>
      <c r="F18" s="49">
        <v>40</v>
      </c>
      <c r="G18" s="54">
        <v>131.46299999999999</v>
      </c>
    </row>
    <row r="19" spans="1:7" x14ac:dyDescent="0.3">
      <c r="A19" s="50">
        <v>17050203</v>
      </c>
      <c r="B19" s="49">
        <v>13289500</v>
      </c>
      <c r="C19" s="49">
        <v>29</v>
      </c>
      <c r="D19" s="49">
        <v>54</v>
      </c>
      <c r="E19" s="49">
        <v>81</v>
      </c>
      <c r="F19" s="49">
        <v>115</v>
      </c>
      <c r="G19" s="54">
        <v>533.89800000000002</v>
      </c>
    </row>
    <row r="20" spans="1:7" x14ac:dyDescent="0.3">
      <c r="A20" s="50">
        <v>17060101</v>
      </c>
      <c r="B20" s="49"/>
      <c r="C20" s="49"/>
      <c r="D20" s="49"/>
      <c r="E20" s="49"/>
      <c r="F20" s="49"/>
      <c r="G20" s="54"/>
    </row>
    <row r="21" spans="1:7" x14ac:dyDescent="0.3">
      <c r="A21" s="50">
        <v>17060102</v>
      </c>
      <c r="B21" s="49">
        <v>13292000</v>
      </c>
      <c r="C21" s="49">
        <v>72.599999999999994</v>
      </c>
      <c r="D21" s="49">
        <v>96</v>
      </c>
      <c r="E21" s="49">
        <v>113</v>
      </c>
      <c r="F21" s="49">
        <v>136</v>
      </c>
      <c r="G21" s="54">
        <v>510.32499999999999</v>
      </c>
    </row>
    <row r="22" spans="1:7" x14ac:dyDescent="0.3">
      <c r="A22" s="50">
        <v>17060103</v>
      </c>
      <c r="B22" s="49"/>
      <c r="C22" s="49"/>
      <c r="D22" s="49"/>
      <c r="E22" s="49"/>
      <c r="F22" s="49"/>
      <c r="G22" s="54"/>
    </row>
    <row r="23" spans="1:7" x14ac:dyDescent="0.3">
      <c r="A23" s="50">
        <v>17060104</v>
      </c>
      <c r="B23" s="49">
        <v>13323500</v>
      </c>
      <c r="C23" s="49">
        <v>4.0049999999999999</v>
      </c>
      <c r="D23" s="49">
        <v>15</v>
      </c>
      <c r="E23" s="49">
        <v>29</v>
      </c>
      <c r="F23" s="49">
        <v>64</v>
      </c>
      <c r="G23" s="54">
        <v>667.22199999999998</v>
      </c>
    </row>
    <row r="24" spans="1:7" x14ac:dyDescent="0.3">
      <c r="A24" s="50">
        <v>17060105</v>
      </c>
      <c r="B24" s="49">
        <v>13331500</v>
      </c>
      <c r="C24" s="49">
        <v>45</v>
      </c>
      <c r="D24" s="49">
        <v>60</v>
      </c>
      <c r="E24" s="49">
        <v>72</v>
      </c>
      <c r="F24" s="49">
        <v>93</v>
      </c>
      <c r="G24" s="54">
        <v>454.87</v>
      </c>
    </row>
    <row r="25" spans="1:7" x14ac:dyDescent="0.3">
      <c r="A25" s="50">
        <v>17060106</v>
      </c>
      <c r="B25" s="49">
        <v>13333000</v>
      </c>
      <c r="C25" s="49">
        <v>450</v>
      </c>
      <c r="D25" s="49">
        <v>601</v>
      </c>
      <c r="E25" s="49">
        <v>684</v>
      </c>
      <c r="F25" s="49">
        <v>806</v>
      </c>
      <c r="G25" s="54">
        <v>3053.3960000000002</v>
      </c>
    </row>
    <row r="26" spans="1:7" x14ac:dyDescent="0.3">
      <c r="A26" s="50">
        <v>17070101</v>
      </c>
      <c r="B26" s="49">
        <v>14019200</v>
      </c>
      <c r="C26" s="49">
        <v>75000</v>
      </c>
      <c r="D26" s="49">
        <v>86200</v>
      </c>
      <c r="E26" s="49">
        <v>92700</v>
      </c>
      <c r="F26" s="49">
        <v>104000</v>
      </c>
      <c r="G26" s="54">
        <v>182384.50099999999</v>
      </c>
    </row>
    <row r="27" spans="1:7" x14ac:dyDescent="0.3">
      <c r="A27" s="50">
        <v>17070102</v>
      </c>
      <c r="B27" s="49">
        <v>14011000</v>
      </c>
      <c r="C27" s="49">
        <v>2</v>
      </c>
      <c r="D27" s="49">
        <v>2.5</v>
      </c>
      <c r="E27" s="49">
        <v>3.2</v>
      </c>
      <c r="F27" s="49">
        <v>5.7</v>
      </c>
      <c r="G27" s="54">
        <v>46.905999999999999</v>
      </c>
    </row>
    <row r="28" spans="1:7" x14ac:dyDescent="0.3">
      <c r="A28" s="50">
        <v>17070103</v>
      </c>
      <c r="B28" s="49">
        <v>14033500</v>
      </c>
      <c r="C28" s="49">
        <v>0</v>
      </c>
      <c r="D28" s="49">
        <v>2.4</v>
      </c>
      <c r="E28" s="49">
        <v>7</v>
      </c>
      <c r="F28" s="49">
        <v>15</v>
      </c>
      <c r="G28" s="54">
        <v>500.99900000000002</v>
      </c>
    </row>
    <row r="29" spans="1:7" x14ac:dyDescent="0.3">
      <c r="A29" s="50">
        <v>17070104</v>
      </c>
      <c r="B29" s="49">
        <v>14036000</v>
      </c>
      <c r="C29" s="49">
        <v>0</v>
      </c>
      <c r="D29" s="49">
        <v>0</v>
      </c>
      <c r="E29" s="49">
        <v>0</v>
      </c>
      <c r="F29" s="49">
        <v>0.06</v>
      </c>
      <c r="G29" s="54">
        <v>31.338000000000001</v>
      </c>
    </row>
    <row r="30" spans="1:7" x14ac:dyDescent="0.3">
      <c r="A30" s="50">
        <v>17070105</v>
      </c>
      <c r="B30" s="49">
        <v>14105700</v>
      </c>
      <c r="C30" s="49">
        <v>58600</v>
      </c>
      <c r="D30" s="49">
        <v>71000</v>
      </c>
      <c r="E30" s="49">
        <v>81100</v>
      </c>
      <c r="F30" s="49">
        <v>95800</v>
      </c>
      <c r="G30" s="54">
        <v>662000</v>
      </c>
    </row>
    <row r="31" spans="1:7" x14ac:dyDescent="0.3">
      <c r="A31" s="50">
        <v>17070201</v>
      </c>
      <c r="B31" s="49">
        <v>14040500</v>
      </c>
      <c r="C31" s="49">
        <v>3</v>
      </c>
      <c r="D31" s="49">
        <v>12</v>
      </c>
      <c r="E31" s="49">
        <v>27</v>
      </c>
      <c r="F31" s="49">
        <v>84</v>
      </c>
      <c r="G31" s="54">
        <v>494.51900000000001</v>
      </c>
    </row>
    <row r="32" spans="1:7" x14ac:dyDescent="0.3">
      <c r="A32" s="50">
        <v>17070202</v>
      </c>
      <c r="B32" s="49">
        <v>14046000</v>
      </c>
      <c r="C32" s="49">
        <v>48</v>
      </c>
      <c r="D32" s="49">
        <v>76</v>
      </c>
      <c r="E32" s="49">
        <v>98</v>
      </c>
      <c r="F32" s="49">
        <v>137</v>
      </c>
      <c r="G32" s="54">
        <v>1293.204</v>
      </c>
    </row>
    <row r="33" spans="1:7" x14ac:dyDescent="0.3">
      <c r="A33" s="50">
        <v>17070203</v>
      </c>
      <c r="B33" s="49">
        <v>14044000</v>
      </c>
      <c r="C33" s="49">
        <v>9</v>
      </c>
      <c r="D33" s="49">
        <v>19</v>
      </c>
      <c r="E33" s="49">
        <v>26</v>
      </c>
      <c r="F33" s="49">
        <v>37</v>
      </c>
      <c r="G33" s="54">
        <v>255.934</v>
      </c>
    </row>
    <row r="34" spans="1:7" x14ac:dyDescent="0.3">
      <c r="A34" s="50">
        <v>17070204</v>
      </c>
      <c r="B34" s="49">
        <v>14048000</v>
      </c>
      <c r="C34" s="49">
        <v>32</v>
      </c>
      <c r="D34" s="49">
        <v>84</v>
      </c>
      <c r="E34" s="49">
        <v>140</v>
      </c>
      <c r="F34" s="49">
        <v>265</v>
      </c>
      <c r="G34" s="54">
        <v>2060.9690000000001</v>
      </c>
    </row>
    <row r="35" spans="1:7" x14ac:dyDescent="0.3">
      <c r="A35" s="50">
        <v>17070301</v>
      </c>
      <c r="B35" s="49">
        <v>14076500</v>
      </c>
      <c r="C35" s="49">
        <v>455</v>
      </c>
      <c r="D35" s="49">
        <v>476</v>
      </c>
      <c r="E35" s="49">
        <v>491</v>
      </c>
      <c r="F35" s="49">
        <v>514</v>
      </c>
      <c r="G35" s="54">
        <v>916.74099999999999</v>
      </c>
    </row>
    <row r="36" spans="1:7" x14ac:dyDescent="0.3">
      <c r="A36" s="50">
        <v>17070302</v>
      </c>
      <c r="B36" s="49">
        <v>14063000</v>
      </c>
      <c r="C36" s="49">
        <v>20</v>
      </c>
      <c r="D36" s="49">
        <v>40</v>
      </c>
      <c r="E36" s="49">
        <v>55</v>
      </c>
      <c r="F36" s="49">
        <v>77</v>
      </c>
      <c r="G36" s="54">
        <v>200.59399999999999</v>
      </c>
    </row>
    <row r="37" spans="1:7" x14ac:dyDescent="0.3">
      <c r="A37" s="50">
        <v>17070303</v>
      </c>
      <c r="B37" s="49">
        <v>14078000</v>
      </c>
      <c r="C37" s="49">
        <v>0.25</v>
      </c>
      <c r="D37" s="49">
        <v>0.5</v>
      </c>
      <c r="E37" s="49">
        <v>0.7</v>
      </c>
      <c r="F37" s="49">
        <v>1.6</v>
      </c>
      <c r="G37" s="54">
        <v>89.072000000000003</v>
      </c>
    </row>
    <row r="38" spans="1:7" x14ac:dyDescent="0.3">
      <c r="A38" s="50">
        <v>17070304</v>
      </c>
      <c r="B38" s="49">
        <v>14079800</v>
      </c>
      <c r="C38" s="49">
        <v>0.2</v>
      </c>
      <c r="D38" s="49">
        <v>0.6</v>
      </c>
      <c r="E38" s="49">
        <v>1.3</v>
      </c>
      <c r="F38" s="49">
        <v>11</v>
      </c>
      <c r="G38" s="54">
        <v>280.459</v>
      </c>
    </row>
    <row r="39" spans="1:7" x14ac:dyDescent="0.3">
      <c r="A39" s="50">
        <v>17070305</v>
      </c>
      <c r="B39" s="49">
        <v>14087500</v>
      </c>
      <c r="C39" s="49">
        <v>1060</v>
      </c>
      <c r="D39" s="49">
        <v>1120</v>
      </c>
      <c r="E39" s="49">
        <v>1150</v>
      </c>
      <c r="F39" s="49">
        <v>1180</v>
      </c>
      <c r="G39" s="54">
        <v>1553.1990000000001</v>
      </c>
    </row>
    <row r="40" spans="1:7" x14ac:dyDescent="0.3">
      <c r="A40" s="50">
        <v>17070306</v>
      </c>
      <c r="B40" s="49">
        <v>14103000</v>
      </c>
      <c r="C40" s="49">
        <v>3560</v>
      </c>
      <c r="D40" s="49">
        <v>3820</v>
      </c>
      <c r="E40" s="49">
        <v>4050</v>
      </c>
      <c r="F40" s="49">
        <v>4390</v>
      </c>
      <c r="G40" s="54">
        <v>5826.9960000000001</v>
      </c>
    </row>
    <row r="41" spans="1:7" x14ac:dyDescent="0.3">
      <c r="A41" s="50">
        <v>17070307</v>
      </c>
      <c r="B41" s="49"/>
      <c r="C41" s="49"/>
      <c r="D41" s="49"/>
      <c r="E41" s="49"/>
      <c r="F41" s="49"/>
      <c r="G41" s="54"/>
    </row>
    <row r="42" spans="1:7" x14ac:dyDescent="0.3">
      <c r="A42" s="50">
        <v>17080001</v>
      </c>
      <c r="B42" s="49">
        <v>14142500</v>
      </c>
      <c r="C42" s="49">
        <v>244.74</v>
      </c>
      <c r="D42" s="49">
        <v>343</v>
      </c>
      <c r="E42" s="49">
        <v>411</v>
      </c>
      <c r="F42" s="49">
        <v>561</v>
      </c>
      <c r="G42" s="54">
        <v>12400</v>
      </c>
    </row>
    <row r="43" spans="1:7" x14ac:dyDescent="0.3">
      <c r="A43" s="50">
        <v>17080003</v>
      </c>
      <c r="B43" s="49">
        <v>14246900</v>
      </c>
      <c r="C43" s="49">
        <v>88272</v>
      </c>
      <c r="D43" s="49">
        <v>110000</v>
      </c>
      <c r="E43" s="49">
        <v>125000</v>
      </c>
      <c r="F43" s="49">
        <v>147000</v>
      </c>
      <c r="G43" s="54">
        <v>544000</v>
      </c>
    </row>
    <row r="44" spans="1:7" x14ac:dyDescent="0.3">
      <c r="A44" s="50">
        <v>17080006</v>
      </c>
      <c r="B44" s="49">
        <v>14251500</v>
      </c>
      <c r="C44" s="49">
        <v>5</v>
      </c>
      <c r="D44" s="49">
        <v>6.5</v>
      </c>
      <c r="E44" s="49">
        <v>8</v>
      </c>
      <c r="F44" s="49">
        <v>13</v>
      </c>
      <c r="G44" s="54">
        <v>178.376</v>
      </c>
    </row>
    <row r="45" spans="1:7" x14ac:dyDescent="0.3">
      <c r="A45" s="50">
        <v>17090001</v>
      </c>
      <c r="B45" s="49">
        <v>14152000</v>
      </c>
      <c r="C45" s="49">
        <v>670</v>
      </c>
      <c r="D45" s="49">
        <v>1150</v>
      </c>
      <c r="E45" s="49">
        <v>1410</v>
      </c>
      <c r="F45" s="49">
        <v>1720</v>
      </c>
      <c r="G45" s="54">
        <v>4078.0909999999999</v>
      </c>
    </row>
    <row r="46" spans="1:7" x14ac:dyDescent="0.3">
      <c r="A46" s="50">
        <v>17090002</v>
      </c>
      <c r="B46" s="49">
        <v>14157500</v>
      </c>
      <c r="C46" s="49">
        <v>80</v>
      </c>
      <c r="D46" s="49">
        <v>146</v>
      </c>
      <c r="E46" s="49">
        <v>178</v>
      </c>
      <c r="F46" s="49">
        <v>275</v>
      </c>
      <c r="G46" s="54">
        <v>1593.1489999999999</v>
      </c>
    </row>
    <row r="47" spans="1:7" x14ac:dyDescent="0.3">
      <c r="A47" s="50">
        <v>17090003</v>
      </c>
      <c r="B47" s="49">
        <v>14174000</v>
      </c>
      <c r="C47" s="49">
        <v>2340</v>
      </c>
      <c r="D47" s="49">
        <v>2940</v>
      </c>
      <c r="E47" s="49">
        <v>3440</v>
      </c>
      <c r="F47" s="49">
        <v>4700</v>
      </c>
      <c r="G47" s="54">
        <v>14247.478999999999</v>
      </c>
    </row>
    <row r="48" spans="1:7" x14ac:dyDescent="0.3">
      <c r="A48" s="50">
        <v>17090004</v>
      </c>
      <c r="B48" s="49">
        <v>14165500</v>
      </c>
      <c r="C48" s="49">
        <v>1590</v>
      </c>
      <c r="D48" s="49">
        <v>1850</v>
      </c>
      <c r="E48" s="49">
        <v>2000</v>
      </c>
      <c r="F48" s="49">
        <v>2380</v>
      </c>
      <c r="G48" s="54">
        <v>5916.3490000000002</v>
      </c>
    </row>
    <row r="49" spans="1:7" x14ac:dyDescent="0.3">
      <c r="A49" s="50">
        <v>17090005</v>
      </c>
      <c r="B49" s="49">
        <v>14189000</v>
      </c>
      <c r="C49" s="49">
        <v>440</v>
      </c>
      <c r="D49" s="49">
        <v>771.65</v>
      </c>
      <c r="E49" s="49">
        <v>1180</v>
      </c>
      <c r="F49" s="49">
        <v>1822</v>
      </c>
      <c r="G49" s="54">
        <v>7726.4880000000003</v>
      </c>
    </row>
    <row r="50" spans="1:7" x14ac:dyDescent="0.3">
      <c r="A50" s="50">
        <v>17090006</v>
      </c>
      <c r="B50" s="49">
        <v>14184100</v>
      </c>
      <c r="C50" s="49">
        <v>619.17999999999995</v>
      </c>
      <c r="D50" s="49">
        <v>673.8</v>
      </c>
      <c r="E50" s="49">
        <v>780</v>
      </c>
      <c r="F50" s="49">
        <v>956</v>
      </c>
      <c r="G50" s="54">
        <v>2040.8109999999999</v>
      </c>
    </row>
    <row r="51" spans="1:7" x14ac:dyDescent="0.3">
      <c r="A51" s="50">
        <v>17090007</v>
      </c>
      <c r="B51" s="49">
        <v>14198000</v>
      </c>
      <c r="C51" s="49">
        <v>4400</v>
      </c>
      <c r="D51" s="49">
        <v>5600</v>
      </c>
      <c r="E51" s="49">
        <v>6500</v>
      </c>
      <c r="F51" s="49">
        <v>7800</v>
      </c>
      <c r="G51" s="54">
        <v>138000</v>
      </c>
    </row>
    <row r="52" spans="1:7" x14ac:dyDescent="0.3">
      <c r="A52" s="50">
        <v>17090008</v>
      </c>
      <c r="B52" s="49">
        <v>14194150</v>
      </c>
      <c r="C52" s="49">
        <v>17</v>
      </c>
      <c r="D52" s="49">
        <v>28</v>
      </c>
      <c r="E52" s="49">
        <v>38</v>
      </c>
      <c r="F52" s="49">
        <v>63</v>
      </c>
      <c r="G52" s="54">
        <v>1897.704</v>
      </c>
    </row>
    <row r="53" spans="1:7" x14ac:dyDescent="0.3">
      <c r="A53" s="50">
        <v>17090009</v>
      </c>
      <c r="B53" s="49">
        <v>14200000</v>
      </c>
      <c r="C53" s="49">
        <v>45.77</v>
      </c>
      <c r="D53" s="49">
        <v>63</v>
      </c>
      <c r="E53" s="49">
        <v>79</v>
      </c>
      <c r="F53" s="49">
        <v>130</v>
      </c>
      <c r="G53" s="54">
        <v>1142.143</v>
      </c>
    </row>
    <row r="54" spans="1:7" x14ac:dyDescent="0.3">
      <c r="A54" s="50">
        <v>17090010</v>
      </c>
      <c r="B54" s="49">
        <v>14207500</v>
      </c>
      <c r="C54" s="49">
        <v>3.5</v>
      </c>
      <c r="D54" s="49">
        <v>11</v>
      </c>
      <c r="E54" s="49">
        <v>28</v>
      </c>
      <c r="F54" s="49">
        <v>99</v>
      </c>
      <c r="G54" s="54">
        <v>1462.835</v>
      </c>
    </row>
    <row r="55" spans="1:7" x14ac:dyDescent="0.3">
      <c r="A55" s="50">
        <v>17090011</v>
      </c>
      <c r="B55" s="49">
        <v>14211010</v>
      </c>
      <c r="C55" s="49">
        <v>669.11</v>
      </c>
      <c r="D55" s="49">
        <v>716</v>
      </c>
      <c r="E55" s="49">
        <v>756.1</v>
      </c>
      <c r="F55" s="49">
        <v>841</v>
      </c>
      <c r="G55" s="54">
        <v>2924.8209999999999</v>
      </c>
    </row>
    <row r="56" spans="1:7" x14ac:dyDescent="0.3">
      <c r="A56" s="50">
        <v>17090012</v>
      </c>
      <c r="B56" s="49">
        <v>14211820</v>
      </c>
      <c r="C56" s="49">
        <v>-329.08</v>
      </c>
      <c r="D56" s="49">
        <v>-43</v>
      </c>
      <c r="E56" s="49">
        <v>-3</v>
      </c>
      <c r="F56" s="49">
        <v>35</v>
      </c>
      <c r="G56" s="54">
        <v>105.855</v>
      </c>
    </row>
    <row r="57" spans="1:7" x14ac:dyDescent="0.3">
      <c r="A57" s="50">
        <v>17100201</v>
      </c>
      <c r="B57" s="49"/>
      <c r="C57" s="49"/>
      <c r="D57" s="49"/>
      <c r="E57" s="49"/>
      <c r="F57" s="49"/>
      <c r="G57" s="54"/>
    </row>
    <row r="58" spans="1:7" x14ac:dyDescent="0.3">
      <c r="A58" s="50">
        <v>17100202</v>
      </c>
      <c r="B58" s="49">
        <v>14301000</v>
      </c>
      <c r="C58" s="49">
        <v>68</v>
      </c>
      <c r="D58" s="49">
        <v>96</v>
      </c>
      <c r="E58" s="49">
        <v>124</v>
      </c>
      <c r="F58" s="49">
        <v>195</v>
      </c>
      <c r="G58" s="54">
        <v>2662.415</v>
      </c>
    </row>
    <row r="59" spans="1:7" x14ac:dyDescent="0.3">
      <c r="A59" s="50">
        <v>17100203</v>
      </c>
      <c r="B59" s="49">
        <v>14303600</v>
      </c>
      <c r="C59" s="49">
        <v>52</v>
      </c>
      <c r="D59" s="49">
        <v>74</v>
      </c>
      <c r="E59" s="49">
        <v>91</v>
      </c>
      <c r="F59" s="49">
        <v>141</v>
      </c>
      <c r="G59" s="54">
        <v>1050.2619999999999</v>
      </c>
    </row>
    <row r="60" spans="1:7" x14ac:dyDescent="0.3">
      <c r="A60" s="50">
        <v>17100204</v>
      </c>
      <c r="B60" s="49">
        <v>14305500</v>
      </c>
      <c r="C60" s="49">
        <v>63</v>
      </c>
      <c r="D60" s="49">
        <v>84</v>
      </c>
      <c r="E60" s="49">
        <v>103</v>
      </c>
      <c r="F60" s="49">
        <v>162</v>
      </c>
      <c r="G60" s="54">
        <v>1520.4069999999999</v>
      </c>
    </row>
    <row r="61" spans="1:7" x14ac:dyDescent="0.3">
      <c r="A61" s="50">
        <v>17100205</v>
      </c>
      <c r="B61" s="49">
        <v>14306500</v>
      </c>
      <c r="C61" s="49">
        <v>65</v>
      </c>
      <c r="D61" s="49">
        <v>80</v>
      </c>
      <c r="E61" s="49">
        <v>97</v>
      </c>
      <c r="F61" s="49">
        <v>137</v>
      </c>
      <c r="G61" s="54">
        <v>1467.9290000000001</v>
      </c>
    </row>
    <row r="62" spans="1:7" x14ac:dyDescent="0.3">
      <c r="A62" s="50">
        <v>17100206</v>
      </c>
      <c r="B62" s="49">
        <v>14307620</v>
      </c>
      <c r="C62" s="49">
        <v>70</v>
      </c>
      <c r="D62" s="49">
        <v>94</v>
      </c>
      <c r="E62" s="49">
        <v>125</v>
      </c>
      <c r="F62" s="49">
        <v>184</v>
      </c>
      <c r="G62" s="54">
        <v>1980.8789999999999</v>
      </c>
    </row>
    <row r="63" spans="1:7" x14ac:dyDescent="0.3">
      <c r="A63" s="50">
        <v>17100207</v>
      </c>
      <c r="B63" s="49"/>
      <c r="C63" s="49"/>
      <c r="D63" s="49"/>
      <c r="E63" s="49"/>
      <c r="F63" s="49"/>
      <c r="G63" s="54"/>
    </row>
    <row r="64" spans="1:7" x14ac:dyDescent="0.3">
      <c r="A64" s="50">
        <v>17100301</v>
      </c>
      <c r="B64" s="49">
        <v>14319500</v>
      </c>
      <c r="C64" s="49">
        <v>685.82</v>
      </c>
      <c r="D64" s="49">
        <v>786</v>
      </c>
      <c r="E64" s="49">
        <v>880</v>
      </c>
      <c r="F64" s="49">
        <v>1050</v>
      </c>
      <c r="G64" s="54">
        <v>3705.1469999999999</v>
      </c>
    </row>
    <row r="65" spans="1:7" x14ac:dyDescent="0.3">
      <c r="A65" s="50">
        <v>17100302</v>
      </c>
      <c r="B65" s="49">
        <v>14312000</v>
      </c>
      <c r="C65" s="49">
        <v>52</v>
      </c>
      <c r="D65" s="49">
        <v>87</v>
      </c>
      <c r="E65" s="49">
        <v>115</v>
      </c>
      <c r="F65" s="49">
        <v>177</v>
      </c>
      <c r="G65" s="54">
        <v>2755.181</v>
      </c>
    </row>
    <row r="66" spans="1:7" x14ac:dyDescent="0.3">
      <c r="A66" s="50">
        <v>17100303</v>
      </c>
      <c r="B66" s="49">
        <v>14322900</v>
      </c>
      <c r="C66" s="49">
        <v>757.96</v>
      </c>
      <c r="D66" s="49">
        <v>850</v>
      </c>
      <c r="E66" s="49">
        <v>954</v>
      </c>
      <c r="F66" s="49">
        <v>1200</v>
      </c>
      <c r="G66" s="54">
        <v>7729.45</v>
      </c>
    </row>
    <row r="67" spans="1:7" x14ac:dyDescent="0.3">
      <c r="A67" s="50">
        <v>17100304</v>
      </c>
      <c r="B67" s="49">
        <v>14323200</v>
      </c>
      <c r="C67" s="49">
        <v>4.5999999999999996</v>
      </c>
      <c r="D67" s="49">
        <v>9.1999999999999993</v>
      </c>
      <c r="E67" s="49">
        <v>13</v>
      </c>
      <c r="F67" s="49">
        <v>23</v>
      </c>
      <c r="G67" s="54">
        <v>338.25700000000001</v>
      </c>
    </row>
    <row r="68" spans="1:7" x14ac:dyDescent="0.3">
      <c r="A68" s="50">
        <v>17100305</v>
      </c>
      <c r="B68" s="49">
        <v>14327000</v>
      </c>
      <c r="C68" s="49">
        <v>14</v>
      </c>
      <c r="D68" s="49">
        <v>23</v>
      </c>
      <c r="E68" s="49">
        <v>31</v>
      </c>
      <c r="F68" s="49">
        <v>53</v>
      </c>
      <c r="G68" s="54">
        <v>937.10400000000004</v>
      </c>
    </row>
    <row r="69" spans="1:7" x14ac:dyDescent="0.3">
      <c r="A69" s="50">
        <v>17100306</v>
      </c>
      <c r="B69" s="49">
        <v>14327300</v>
      </c>
      <c r="C69" s="49">
        <v>50</v>
      </c>
      <c r="D69" s="49">
        <v>61</v>
      </c>
      <c r="E69" s="49">
        <v>68</v>
      </c>
      <c r="F69" s="49">
        <v>109</v>
      </c>
      <c r="G69" s="54">
        <v>715.58900000000006</v>
      </c>
    </row>
    <row r="70" spans="1:7" x14ac:dyDescent="0.3">
      <c r="A70" s="50">
        <v>17100307</v>
      </c>
      <c r="B70" s="49">
        <v>14339000</v>
      </c>
      <c r="C70" s="49">
        <v>888</v>
      </c>
      <c r="D70" s="49">
        <v>1000</v>
      </c>
      <c r="E70" s="49">
        <v>1090</v>
      </c>
      <c r="F70" s="49">
        <v>1250</v>
      </c>
      <c r="G70" s="54">
        <v>2534.0450000000001</v>
      </c>
    </row>
    <row r="71" spans="1:7" x14ac:dyDescent="0.3">
      <c r="A71" s="50">
        <v>17100308</v>
      </c>
      <c r="B71" s="49">
        <v>14361500</v>
      </c>
      <c r="C71" s="49">
        <v>852.32</v>
      </c>
      <c r="D71" s="49">
        <v>1010</v>
      </c>
      <c r="E71" s="49">
        <v>1140</v>
      </c>
      <c r="F71" s="49">
        <v>1380</v>
      </c>
      <c r="G71" s="54">
        <v>3402.5439999999999</v>
      </c>
    </row>
    <row r="72" spans="1:7" x14ac:dyDescent="0.3">
      <c r="A72" s="50">
        <v>17100309</v>
      </c>
      <c r="B72" s="49">
        <v>14369500</v>
      </c>
      <c r="C72" s="49">
        <v>6</v>
      </c>
      <c r="D72" s="49">
        <v>22</v>
      </c>
      <c r="E72" s="49">
        <v>51</v>
      </c>
      <c r="F72" s="49">
        <v>140</v>
      </c>
      <c r="G72" s="54">
        <v>711.822</v>
      </c>
    </row>
    <row r="73" spans="1:7" x14ac:dyDescent="0.3">
      <c r="A73" s="50">
        <v>17100310</v>
      </c>
      <c r="B73" s="49">
        <v>14372300</v>
      </c>
      <c r="C73" s="49">
        <v>940</v>
      </c>
      <c r="D73" s="49">
        <v>1190</v>
      </c>
      <c r="E73" s="49">
        <v>1430</v>
      </c>
      <c r="F73" s="49">
        <v>1780</v>
      </c>
      <c r="G73" s="54">
        <v>5787.1620000000003</v>
      </c>
    </row>
    <row r="74" spans="1:7" x14ac:dyDescent="0.3">
      <c r="A74" s="50">
        <v>17100311</v>
      </c>
      <c r="B74" s="49">
        <v>14378200</v>
      </c>
      <c r="C74" s="49">
        <v>142</v>
      </c>
      <c r="D74" s="49">
        <v>170</v>
      </c>
      <c r="E74" s="49">
        <v>201</v>
      </c>
      <c r="F74" s="49">
        <v>274</v>
      </c>
      <c r="G74" s="54">
        <v>4084.6840000000002</v>
      </c>
    </row>
    <row r="75" spans="1:7" x14ac:dyDescent="0.3">
      <c r="A75" s="50">
        <v>17100312</v>
      </c>
      <c r="B75" s="49">
        <v>14400000</v>
      </c>
      <c r="C75" s="49">
        <v>54</v>
      </c>
      <c r="D75" s="49">
        <v>70</v>
      </c>
      <c r="E75" s="49">
        <v>82</v>
      </c>
      <c r="F75" s="49">
        <v>122</v>
      </c>
      <c r="G75" s="54">
        <v>2243.627</v>
      </c>
    </row>
    <row r="76" spans="1:7" x14ac:dyDescent="0.3">
      <c r="A76" s="50">
        <v>17120001</v>
      </c>
      <c r="B76" s="49">
        <v>10402000</v>
      </c>
      <c r="C76" s="49">
        <v>0</v>
      </c>
      <c r="D76" s="49">
        <v>0</v>
      </c>
      <c r="E76" s="49">
        <v>0</v>
      </c>
      <c r="F76" s="49">
        <v>0</v>
      </c>
      <c r="G76" s="54">
        <v>12.71</v>
      </c>
    </row>
    <row r="77" spans="1:7" x14ac:dyDescent="0.3">
      <c r="A77" s="50">
        <v>17120002</v>
      </c>
      <c r="B77" s="49">
        <v>10395000</v>
      </c>
      <c r="C77" s="49">
        <v>0</v>
      </c>
      <c r="D77" s="49">
        <v>0</v>
      </c>
      <c r="E77" s="49">
        <v>0</v>
      </c>
      <c r="F77" s="49">
        <v>0</v>
      </c>
      <c r="G77" s="54">
        <v>11.547000000000001</v>
      </c>
    </row>
    <row r="78" spans="1:7" x14ac:dyDescent="0.3">
      <c r="A78" s="50">
        <v>17120003</v>
      </c>
      <c r="B78" s="49">
        <v>10401500</v>
      </c>
      <c r="C78" s="49">
        <v>3.5409999999999999</v>
      </c>
      <c r="D78" s="49">
        <v>7</v>
      </c>
      <c r="E78" s="49">
        <v>12</v>
      </c>
      <c r="F78" s="49">
        <v>18</v>
      </c>
      <c r="G78" s="54">
        <v>77.668999999999997</v>
      </c>
    </row>
    <row r="79" spans="1:7" x14ac:dyDescent="0.3">
      <c r="A79" s="50">
        <v>17120004</v>
      </c>
      <c r="B79" s="49">
        <v>10403000</v>
      </c>
      <c r="C79" s="49">
        <v>0.4</v>
      </c>
      <c r="D79" s="49">
        <v>1.2</v>
      </c>
      <c r="E79" s="49">
        <v>1.8</v>
      </c>
      <c r="F79" s="49">
        <v>2.8</v>
      </c>
      <c r="G79" s="54">
        <v>42.802999999999997</v>
      </c>
    </row>
    <row r="80" spans="1:7" x14ac:dyDescent="0.3">
      <c r="A80" s="50">
        <v>17120005</v>
      </c>
      <c r="B80" s="49">
        <v>10388000</v>
      </c>
      <c r="C80" s="49">
        <v>0</v>
      </c>
      <c r="D80" s="49">
        <v>31</v>
      </c>
      <c r="E80" s="49">
        <v>38</v>
      </c>
      <c r="F80" s="49">
        <v>52</v>
      </c>
      <c r="G80" s="54">
        <v>78.150999999999996</v>
      </c>
    </row>
    <row r="81" spans="1:7" x14ac:dyDescent="0.3">
      <c r="A81" s="50">
        <v>17120006</v>
      </c>
      <c r="B81" s="49">
        <v>10384000</v>
      </c>
      <c r="C81" s="49">
        <v>14</v>
      </c>
      <c r="D81" s="49">
        <v>20</v>
      </c>
      <c r="E81" s="49">
        <v>25</v>
      </c>
      <c r="F81" s="49">
        <v>31</v>
      </c>
      <c r="G81" s="54">
        <v>146.50800000000001</v>
      </c>
    </row>
    <row r="82" spans="1:7" x14ac:dyDescent="0.3">
      <c r="A82" s="50">
        <v>17120007</v>
      </c>
      <c r="B82" s="49">
        <v>10378500</v>
      </c>
      <c r="C82" s="49">
        <v>0.2</v>
      </c>
      <c r="D82" s="49">
        <v>0.32</v>
      </c>
      <c r="E82" s="49">
        <v>0.6</v>
      </c>
      <c r="F82" s="49">
        <v>1.7</v>
      </c>
      <c r="G82" s="54">
        <v>34.271999999999998</v>
      </c>
    </row>
    <row r="83" spans="1:7" x14ac:dyDescent="0.3">
      <c r="A83" s="50">
        <v>17120008</v>
      </c>
      <c r="B83" s="49"/>
      <c r="C83" s="49"/>
      <c r="D83" s="49"/>
      <c r="E83" s="49"/>
      <c r="F83" s="49"/>
      <c r="G83" s="54"/>
    </row>
    <row r="84" spans="1:7" x14ac:dyDescent="0.3">
      <c r="A84" s="50">
        <v>17120009</v>
      </c>
      <c r="B84" s="49">
        <v>10406500</v>
      </c>
      <c r="C84" s="49">
        <v>0.8</v>
      </c>
      <c r="D84" s="49">
        <v>1.9</v>
      </c>
      <c r="E84" s="49">
        <v>2.8</v>
      </c>
      <c r="F84" s="49">
        <v>4</v>
      </c>
      <c r="G84" s="54">
        <v>16.670000000000002</v>
      </c>
    </row>
    <row r="85" spans="1:7" x14ac:dyDescent="0.3">
      <c r="A85" s="50">
        <v>18010101</v>
      </c>
      <c r="B85" s="49"/>
      <c r="C85" s="49"/>
      <c r="D85" s="49"/>
      <c r="E85" s="49"/>
      <c r="F85" s="49"/>
      <c r="G85" s="54"/>
    </row>
    <row r="86" spans="1:7" x14ac:dyDescent="0.3">
      <c r="A86" s="50">
        <v>18010201</v>
      </c>
      <c r="B86" s="49">
        <v>11502500</v>
      </c>
      <c r="C86" s="49">
        <v>381.44</v>
      </c>
      <c r="D86" s="49">
        <v>460</v>
      </c>
      <c r="E86" s="49">
        <v>501</v>
      </c>
      <c r="F86" s="49">
        <v>555</v>
      </c>
      <c r="G86" s="54">
        <v>1038.4190000000001</v>
      </c>
    </row>
    <row r="87" spans="1:7" x14ac:dyDescent="0.3">
      <c r="A87" s="50">
        <v>18010202</v>
      </c>
      <c r="B87" s="49">
        <v>11501000</v>
      </c>
      <c r="C87" s="49">
        <v>105</v>
      </c>
      <c r="D87" s="49">
        <v>160</v>
      </c>
      <c r="E87" s="49">
        <v>197</v>
      </c>
      <c r="F87" s="49">
        <v>237</v>
      </c>
      <c r="G87" s="54">
        <v>581.34299999999996</v>
      </c>
    </row>
    <row r="88" spans="1:7" x14ac:dyDescent="0.3">
      <c r="A88" s="50">
        <v>18010203</v>
      </c>
      <c r="B88" s="49">
        <v>11507500</v>
      </c>
      <c r="C88" s="49">
        <v>79</v>
      </c>
      <c r="D88" s="49">
        <v>175</v>
      </c>
      <c r="E88" s="49">
        <v>286</v>
      </c>
      <c r="F88" s="49">
        <v>497.6</v>
      </c>
      <c r="G88" s="54">
        <v>1197.067</v>
      </c>
    </row>
    <row r="89" spans="1:7" x14ac:dyDescent="0.3">
      <c r="A89" s="50">
        <v>18010204</v>
      </c>
      <c r="B89" s="49">
        <v>11509500</v>
      </c>
      <c r="C89" s="49">
        <v>148</v>
      </c>
      <c r="D89" s="49">
        <v>291</v>
      </c>
      <c r="E89" s="49">
        <v>418</v>
      </c>
      <c r="F89" s="49">
        <v>639.79999999999995</v>
      </c>
      <c r="G89" s="54">
        <v>1628.7349999999999</v>
      </c>
    </row>
    <row r="90" spans="1:7" x14ac:dyDescent="0.3">
      <c r="A90" s="50">
        <v>18010205</v>
      </c>
      <c r="B90" s="49"/>
      <c r="C90" s="49"/>
      <c r="D90" s="49"/>
      <c r="E90" s="49"/>
      <c r="F90" s="49"/>
      <c r="G90" s="54"/>
    </row>
    <row r="91" spans="1:7" x14ac:dyDescent="0.3">
      <c r="A91" s="50">
        <v>18010206</v>
      </c>
      <c r="B91" s="49">
        <v>11510700</v>
      </c>
      <c r="C91" s="49">
        <v>324</v>
      </c>
      <c r="D91" s="49">
        <v>510</v>
      </c>
      <c r="E91" s="49">
        <v>616</v>
      </c>
      <c r="F91" s="49">
        <v>776</v>
      </c>
      <c r="G91" s="54">
        <v>1767.4190000000001</v>
      </c>
    </row>
    <row r="92" spans="1:7" x14ac:dyDescent="0.3">
      <c r="A92" s="50">
        <v>18010209</v>
      </c>
      <c r="B92" s="49"/>
      <c r="C92" s="49"/>
      <c r="D92" s="49"/>
      <c r="E92" s="49"/>
      <c r="F92" s="49"/>
      <c r="G92" s="54"/>
    </row>
    <row r="93" spans="1:7" ht="15" thickBot="1" x14ac:dyDescent="0.35">
      <c r="A93" s="51">
        <v>18020001</v>
      </c>
      <c r="B93" s="55">
        <v>11339500</v>
      </c>
      <c r="C93" s="55">
        <v>0</v>
      </c>
      <c r="D93" s="55">
        <v>0.4</v>
      </c>
      <c r="E93" s="55">
        <v>0.9</v>
      </c>
      <c r="F93" s="55">
        <v>1.5</v>
      </c>
      <c r="G93" s="56">
        <v>55.62</v>
      </c>
    </row>
    <row r="94" spans="1:7" ht="15" thickTop="1" x14ac:dyDescent="0.3"/>
  </sheetData>
  <mergeCells count="2">
    <mergeCell ref="A1:G1"/>
    <mergeCell ref="H1:K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E2"/>
  <sheetViews>
    <sheetView workbookViewId="0">
      <selection activeCell="I3" sqref="I3"/>
    </sheetView>
  </sheetViews>
  <sheetFormatPr defaultRowHeight="14.4" x14ac:dyDescent="0.3"/>
  <sheetData>
    <row r="1" spans="1:5" ht="22.2" thickTop="1" thickBot="1" x14ac:dyDescent="0.45">
      <c r="A1" s="131" t="s">
        <v>438</v>
      </c>
      <c r="B1" s="132"/>
      <c r="C1" s="132"/>
      <c r="D1" s="132"/>
      <c r="E1" s="133"/>
    </row>
    <row r="2" spans="1:5" ht="15" thickTop="1" x14ac:dyDescent="0.3"/>
  </sheetData>
  <mergeCells count="1">
    <mergeCell ref="A1:E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M132"/>
  <sheetViews>
    <sheetView workbookViewId="0">
      <selection activeCell="C2" sqref="C2"/>
    </sheetView>
  </sheetViews>
  <sheetFormatPr defaultRowHeight="14.4" x14ac:dyDescent="0.3"/>
  <cols>
    <col min="1" max="1" width="54.44140625" style="46" customWidth="1"/>
    <col min="2" max="2" width="17.109375" customWidth="1"/>
    <col min="3" max="3" width="20.88671875" customWidth="1"/>
    <col min="4" max="4" width="15.33203125" customWidth="1"/>
    <col min="5" max="5" width="10.6640625" customWidth="1"/>
    <col min="6" max="6" width="14.77734375" customWidth="1"/>
    <col min="7" max="7" width="15.5546875" customWidth="1"/>
    <col min="8" max="8" width="15.109375" customWidth="1"/>
    <col min="9" max="9" width="14.77734375" customWidth="1"/>
    <col min="10" max="10" width="18.88671875" customWidth="1"/>
    <col min="11" max="11" width="3.33203125" style="47" customWidth="1"/>
    <col min="12" max="12" width="10.77734375" customWidth="1"/>
    <col min="13" max="13" width="14.6640625" customWidth="1"/>
  </cols>
  <sheetData>
    <row r="1" spans="1:13" ht="57.6" customHeight="1" thickTop="1" thickBot="1" x14ac:dyDescent="0.35">
      <c r="A1" s="150" t="s">
        <v>418</v>
      </c>
      <c r="B1" s="150" t="s">
        <v>409</v>
      </c>
      <c r="C1" s="151" t="s">
        <v>410</v>
      </c>
      <c r="D1" s="151" t="s">
        <v>411</v>
      </c>
      <c r="E1" s="152" t="s">
        <v>412</v>
      </c>
      <c r="F1" s="151" t="s">
        <v>413</v>
      </c>
      <c r="G1" s="151" t="s">
        <v>414</v>
      </c>
      <c r="H1" s="151" t="s">
        <v>415</v>
      </c>
      <c r="I1" s="151" t="s">
        <v>416</v>
      </c>
      <c r="J1" s="151" t="s">
        <v>417</v>
      </c>
      <c r="L1" s="44" t="s">
        <v>409</v>
      </c>
      <c r="M1" s="45" t="s">
        <v>408</v>
      </c>
    </row>
    <row r="2" spans="1:13" ht="15" thickTop="1" x14ac:dyDescent="0.3">
      <c r="A2" s="153" t="s">
        <v>419</v>
      </c>
      <c r="B2" s="149">
        <v>16040201</v>
      </c>
      <c r="C2" s="149">
        <v>118775.948059</v>
      </c>
      <c r="D2" s="149">
        <v>104567006.498</v>
      </c>
      <c r="E2" s="149">
        <f>C2/D2</f>
        <v>1.1358836026473778E-3</v>
      </c>
      <c r="F2" s="149">
        <f>Input!I3</f>
        <v>1080</v>
      </c>
      <c r="G2" s="149">
        <f>Input!J3</f>
        <v>4550</v>
      </c>
      <c r="H2" s="149">
        <f>Input!K3</f>
        <v>65</v>
      </c>
      <c r="I2" s="149">
        <f>SUM(F2:H2)</f>
        <v>5695</v>
      </c>
      <c r="J2" s="154">
        <f>I2*E2</f>
        <v>6.4688571170768165</v>
      </c>
      <c r="L2" s="57">
        <v>16040201</v>
      </c>
      <c r="M2" s="58">
        <v>10.406645338397279</v>
      </c>
    </row>
    <row r="3" spans="1:13" x14ac:dyDescent="0.3">
      <c r="A3" s="50" t="s">
        <v>419</v>
      </c>
      <c r="B3" s="49">
        <v>16040205</v>
      </c>
      <c r="C3" s="49">
        <v>3595.9403546899998</v>
      </c>
      <c r="D3" s="49">
        <v>104567006.498</v>
      </c>
      <c r="E3" s="49">
        <f t="shared" ref="E3:E66" si="0">C3/D3</f>
        <v>3.4388861985436849E-5</v>
      </c>
      <c r="F3" s="43">
        <f>F2</f>
        <v>1080</v>
      </c>
      <c r="G3" s="43">
        <f t="shared" ref="G3:H3" si="1">G2</f>
        <v>4550</v>
      </c>
      <c r="H3" s="43">
        <f t="shared" si="1"/>
        <v>65</v>
      </c>
      <c r="I3" s="49">
        <f t="shared" ref="I3:I66" si="2">SUM(F3:H3)</f>
        <v>5695</v>
      </c>
      <c r="J3" s="54">
        <f t="shared" ref="J3:J66" si="3">I3*E3</f>
        <v>0.19584456900706285</v>
      </c>
      <c r="L3" s="59">
        <v>16040205</v>
      </c>
      <c r="M3" s="60">
        <v>3.9615607432433126</v>
      </c>
    </row>
    <row r="4" spans="1:13" x14ac:dyDescent="0.3">
      <c r="A4" s="50" t="s">
        <v>419</v>
      </c>
      <c r="B4" s="49">
        <v>17050109</v>
      </c>
      <c r="C4" s="49">
        <v>118652.460875</v>
      </c>
      <c r="D4" s="49">
        <v>104567006.498</v>
      </c>
      <c r="E4" s="49">
        <f t="shared" si="0"/>
        <v>1.1347026643367612E-3</v>
      </c>
      <c r="F4" s="43">
        <f t="shared" ref="F4:F5" si="4">F3</f>
        <v>1080</v>
      </c>
      <c r="G4" s="43">
        <f t="shared" ref="G4:G5" si="5">G3</f>
        <v>4550</v>
      </c>
      <c r="H4" s="43">
        <f t="shared" ref="H4:H5" si="6">H3</f>
        <v>65</v>
      </c>
      <c r="I4" s="49">
        <f t="shared" si="2"/>
        <v>5695</v>
      </c>
      <c r="J4" s="54">
        <f t="shared" si="3"/>
        <v>6.4621316733978551</v>
      </c>
      <c r="L4" s="59">
        <v>17050103</v>
      </c>
      <c r="M4" s="60">
        <f>SUM(J28,J112)</f>
        <v>13.082956002128498</v>
      </c>
    </row>
    <row r="5" spans="1:13" x14ac:dyDescent="0.3">
      <c r="A5" s="50" t="s">
        <v>419</v>
      </c>
      <c r="B5" s="49">
        <v>17120009</v>
      </c>
      <c r="C5" s="49">
        <v>365081.225905</v>
      </c>
      <c r="D5" s="49">
        <v>104567006.498</v>
      </c>
      <c r="E5" s="49">
        <f t="shared" si="0"/>
        <v>3.4913615501844047E-3</v>
      </c>
      <c r="F5" s="43">
        <f t="shared" si="4"/>
        <v>1080</v>
      </c>
      <c r="G5" s="43">
        <f t="shared" si="5"/>
        <v>4550</v>
      </c>
      <c r="H5" s="43">
        <f t="shared" si="6"/>
        <v>65</v>
      </c>
      <c r="I5" s="49">
        <f t="shared" si="2"/>
        <v>5695</v>
      </c>
      <c r="J5" s="54">
        <f t="shared" si="3"/>
        <v>19.883304028300184</v>
      </c>
      <c r="L5" s="59">
        <v>17050105</v>
      </c>
      <c r="M5" s="60">
        <v>0.14435610173172514</v>
      </c>
    </row>
    <row r="6" spans="1:13" x14ac:dyDescent="0.3">
      <c r="A6" s="50" t="s">
        <v>422</v>
      </c>
      <c r="B6" s="49">
        <v>17050201</v>
      </c>
      <c r="C6" s="49">
        <v>11704.4243501</v>
      </c>
      <c r="D6" s="49">
        <v>27798492.8506</v>
      </c>
      <c r="E6" s="49">
        <f t="shared" si="0"/>
        <v>4.2104528518881098E-4</v>
      </c>
      <c r="F6" s="49">
        <f>Input!I4</f>
        <v>223</v>
      </c>
      <c r="G6" s="49">
        <f>Input!J4</f>
        <v>810</v>
      </c>
      <c r="H6" s="49">
        <f>Input!K4</f>
        <v>44</v>
      </c>
      <c r="I6" s="49">
        <f t="shared" si="2"/>
        <v>1077</v>
      </c>
      <c r="J6" s="54">
        <f t="shared" si="3"/>
        <v>0.45346577214834943</v>
      </c>
      <c r="L6" s="59">
        <v>17050106</v>
      </c>
      <c r="M6" s="60">
        <v>2.0197751725918902</v>
      </c>
    </row>
    <row r="7" spans="1:13" x14ac:dyDescent="0.3">
      <c r="A7" s="50" t="s">
        <v>422</v>
      </c>
      <c r="B7" s="49">
        <v>17050202</v>
      </c>
      <c r="C7" s="49">
        <v>465.30771688099998</v>
      </c>
      <c r="D7" s="49">
        <v>27798492.8506</v>
      </c>
      <c r="E7" s="49">
        <f t="shared" si="0"/>
        <v>1.6738595123906398E-5</v>
      </c>
      <c r="F7" s="43">
        <f t="shared" ref="F7:F25" si="7">F6</f>
        <v>223</v>
      </c>
      <c r="G7" s="43">
        <f t="shared" ref="G7:G25" si="8">G6</f>
        <v>810</v>
      </c>
      <c r="H7" s="43">
        <f t="shared" ref="H7:H25" si="9">H6</f>
        <v>44</v>
      </c>
      <c r="I7" s="49">
        <f t="shared" si="2"/>
        <v>1077</v>
      </c>
      <c r="J7" s="54">
        <f t="shared" si="3"/>
        <v>1.8027466948447191E-2</v>
      </c>
      <c r="L7" s="59">
        <v>17050107</v>
      </c>
      <c r="M7" s="60">
        <v>17.250636054294063</v>
      </c>
    </row>
    <row r="8" spans="1:13" x14ac:dyDescent="0.3">
      <c r="A8" s="50" t="s">
        <v>422</v>
      </c>
      <c r="B8" s="49">
        <v>17050203</v>
      </c>
      <c r="C8" s="49">
        <v>320012.84227099997</v>
      </c>
      <c r="D8" s="49">
        <v>27798492.8506</v>
      </c>
      <c r="E8" s="49">
        <f t="shared" si="0"/>
        <v>1.1511877424106209E-2</v>
      </c>
      <c r="F8" s="43">
        <f t="shared" si="7"/>
        <v>223</v>
      </c>
      <c r="G8" s="43">
        <f t="shared" si="8"/>
        <v>810</v>
      </c>
      <c r="H8" s="43">
        <f t="shared" si="9"/>
        <v>44</v>
      </c>
      <c r="I8" s="49">
        <f t="shared" si="2"/>
        <v>1077</v>
      </c>
      <c r="J8" s="54">
        <f t="shared" si="3"/>
        <v>12.398291985762386</v>
      </c>
      <c r="L8" s="59">
        <v>17050108</v>
      </c>
      <c r="M8" s="60">
        <v>10.020637251353243</v>
      </c>
    </row>
    <row r="9" spans="1:13" x14ac:dyDescent="0.3">
      <c r="A9" s="50" t="s">
        <v>422</v>
      </c>
      <c r="B9" s="49">
        <v>17060101</v>
      </c>
      <c r="C9" s="49">
        <v>58001.804106700001</v>
      </c>
      <c r="D9" s="49">
        <v>27798492.8506</v>
      </c>
      <c r="E9" s="49">
        <f t="shared" si="0"/>
        <v>2.0865089491874413E-3</v>
      </c>
      <c r="F9" s="43">
        <f t="shared" si="7"/>
        <v>223</v>
      </c>
      <c r="G9" s="43">
        <f t="shared" si="8"/>
        <v>810</v>
      </c>
      <c r="H9" s="43">
        <f t="shared" si="9"/>
        <v>44</v>
      </c>
      <c r="I9" s="49">
        <f t="shared" si="2"/>
        <v>1077</v>
      </c>
      <c r="J9" s="54">
        <f t="shared" si="3"/>
        <v>2.2471701382748743</v>
      </c>
      <c r="L9" s="59">
        <v>17050109</v>
      </c>
      <c r="M9" s="60">
        <v>22.711910324073568</v>
      </c>
    </row>
    <row r="10" spans="1:13" x14ac:dyDescent="0.3">
      <c r="A10" s="50" t="s">
        <v>422</v>
      </c>
      <c r="B10" s="49">
        <v>17060102</v>
      </c>
      <c r="C10" s="49">
        <v>496229.00295400003</v>
      </c>
      <c r="D10" s="49">
        <v>27798492.8506</v>
      </c>
      <c r="E10" s="49">
        <f t="shared" si="0"/>
        <v>1.7850931905586724E-2</v>
      </c>
      <c r="F10" s="43">
        <f t="shared" si="7"/>
        <v>223</v>
      </c>
      <c r="G10" s="43">
        <f t="shared" si="8"/>
        <v>810</v>
      </c>
      <c r="H10" s="43">
        <f t="shared" si="9"/>
        <v>44</v>
      </c>
      <c r="I10" s="49">
        <f t="shared" si="2"/>
        <v>1077</v>
      </c>
      <c r="J10" s="54">
        <f t="shared" si="3"/>
        <v>19.225453662316902</v>
      </c>
      <c r="L10" s="59">
        <v>17050110</v>
      </c>
      <c r="M10" s="60">
        <v>34.618457932911646</v>
      </c>
    </row>
    <row r="11" spans="1:13" x14ac:dyDescent="0.3">
      <c r="A11" s="50" t="s">
        <v>422</v>
      </c>
      <c r="B11" s="49">
        <v>17060103</v>
      </c>
      <c r="C11" s="49">
        <v>25012.700506699999</v>
      </c>
      <c r="D11" s="49">
        <v>27798492.8506</v>
      </c>
      <c r="E11" s="49">
        <f t="shared" si="0"/>
        <v>8.9978620931458614E-4</v>
      </c>
      <c r="F11" s="43">
        <f t="shared" si="7"/>
        <v>223</v>
      </c>
      <c r="G11" s="43">
        <f t="shared" si="8"/>
        <v>810</v>
      </c>
      <c r="H11" s="43">
        <f t="shared" si="9"/>
        <v>44</v>
      </c>
      <c r="I11" s="49">
        <f t="shared" si="2"/>
        <v>1077</v>
      </c>
      <c r="J11" s="54">
        <f t="shared" si="3"/>
        <v>0.96906974743180929</v>
      </c>
      <c r="L11" s="59">
        <v>17050115</v>
      </c>
      <c r="M11" s="60">
        <v>21.568286351578646</v>
      </c>
    </row>
    <row r="12" spans="1:13" x14ac:dyDescent="0.3">
      <c r="A12" s="50" t="s">
        <v>422</v>
      </c>
      <c r="B12" s="49">
        <v>17060104</v>
      </c>
      <c r="C12" s="49">
        <v>953025.96699999995</v>
      </c>
      <c r="D12" s="49">
        <v>27798492.8506</v>
      </c>
      <c r="E12" s="49">
        <f t="shared" si="0"/>
        <v>3.428336824308912E-2</v>
      </c>
      <c r="F12" s="43">
        <f t="shared" si="7"/>
        <v>223</v>
      </c>
      <c r="G12" s="43">
        <f t="shared" si="8"/>
        <v>810</v>
      </c>
      <c r="H12" s="43">
        <f t="shared" si="9"/>
        <v>44</v>
      </c>
      <c r="I12" s="49">
        <f t="shared" si="2"/>
        <v>1077</v>
      </c>
      <c r="J12" s="54">
        <f t="shared" si="3"/>
        <v>36.923187597806979</v>
      </c>
      <c r="L12" s="59">
        <v>17050116</v>
      </c>
      <c r="M12" s="60">
        <v>33.586910863114049</v>
      </c>
    </row>
    <row r="13" spans="1:13" x14ac:dyDescent="0.3">
      <c r="A13" s="50" t="s">
        <v>422</v>
      </c>
      <c r="B13" s="49">
        <v>17060105</v>
      </c>
      <c r="C13" s="49">
        <v>438150.065199</v>
      </c>
      <c r="D13" s="49">
        <v>27798492.8506</v>
      </c>
      <c r="E13" s="49">
        <f t="shared" si="0"/>
        <v>1.5761648214303928E-2</v>
      </c>
      <c r="F13" s="43">
        <f t="shared" si="7"/>
        <v>223</v>
      </c>
      <c r="G13" s="43">
        <f t="shared" si="8"/>
        <v>810</v>
      </c>
      <c r="H13" s="43">
        <f t="shared" si="9"/>
        <v>44</v>
      </c>
      <c r="I13" s="49">
        <f t="shared" si="2"/>
        <v>1077</v>
      </c>
      <c r="J13" s="54">
        <f t="shared" si="3"/>
        <v>16.975295126805332</v>
      </c>
      <c r="L13" s="59">
        <v>17050117</v>
      </c>
      <c r="M13" s="60">
        <v>16.918600102506613</v>
      </c>
    </row>
    <row r="14" spans="1:13" x14ac:dyDescent="0.3">
      <c r="A14" s="50" t="s">
        <v>422</v>
      </c>
      <c r="B14" s="49">
        <v>17060106</v>
      </c>
      <c r="C14" s="49">
        <v>753838.12652199995</v>
      </c>
      <c r="D14" s="49">
        <v>27798492.8506</v>
      </c>
      <c r="E14" s="49">
        <f t="shared" si="0"/>
        <v>2.7117949544006634E-2</v>
      </c>
      <c r="F14" s="43">
        <f t="shared" si="7"/>
        <v>223</v>
      </c>
      <c r="G14" s="43">
        <f t="shared" si="8"/>
        <v>810</v>
      </c>
      <c r="H14" s="43">
        <f t="shared" si="9"/>
        <v>44</v>
      </c>
      <c r="I14" s="49">
        <f t="shared" si="2"/>
        <v>1077</v>
      </c>
      <c r="J14" s="54">
        <f t="shared" si="3"/>
        <v>29.206031658895146</v>
      </c>
      <c r="L14" s="59">
        <v>17050118</v>
      </c>
      <c r="M14" s="60">
        <v>8.0409791335557852</v>
      </c>
    </row>
    <row r="15" spans="1:13" x14ac:dyDescent="0.3">
      <c r="A15" s="50" t="s">
        <v>422</v>
      </c>
      <c r="B15" s="49">
        <v>17070101</v>
      </c>
      <c r="C15" s="49">
        <v>514230.98140300001</v>
      </c>
      <c r="D15" s="49">
        <v>27798492.8506</v>
      </c>
      <c r="E15" s="49">
        <f t="shared" si="0"/>
        <v>1.8498520195561641E-2</v>
      </c>
      <c r="F15" s="43">
        <f t="shared" si="7"/>
        <v>223</v>
      </c>
      <c r="G15" s="43">
        <f t="shared" si="8"/>
        <v>810</v>
      </c>
      <c r="H15" s="43">
        <f t="shared" si="9"/>
        <v>44</v>
      </c>
      <c r="I15" s="49">
        <f t="shared" si="2"/>
        <v>1077</v>
      </c>
      <c r="J15" s="54">
        <f t="shared" si="3"/>
        <v>19.922906250619889</v>
      </c>
      <c r="L15" s="59">
        <v>17050119</v>
      </c>
      <c r="M15" s="60">
        <v>7.6660808877099029</v>
      </c>
    </row>
    <row r="16" spans="1:13" x14ac:dyDescent="0.3">
      <c r="A16" s="50" t="s">
        <v>422</v>
      </c>
      <c r="B16" s="49">
        <v>17070102</v>
      </c>
      <c r="C16" s="49">
        <v>307769.86585900001</v>
      </c>
      <c r="D16" s="49">
        <v>27798492.8506</v>
      </c>
      <c r="E16" s="49">
        <f t="shared" si="0"/>
        <v>1.1071458712278969E-2</v>
      </c>
      <c r="F16" s="43">
        <f t="shared" si="7"/>
        <v>223</v>
      </c>
      <c r="G16" s="43">
        <f t="shared" si="8"/>
        <v>810</v>
      </c>
      <c r="H16" s="43">
        <f t="shared" si="9"/>
        <v>44</v>
      </c>
      <c r="I16" s="49">
        <f t="shared" si="2"/>
        <v>1077</v>
      </c>
      <c r="J16" s="54">
        <f t="shared" si="3"/>
        <v>11.923961033124451</v>
      </c>
      <c r="L16" s="59">
        <v>17050201</v>
      </c>
      <c r="M16" s="60">
        <v>9.1352672556554957</v>
      </c>
    </row>
    <row r="17" spans="1:13" x14ac:dyDescent="0.3">
      <c r="A17" s="50" t="s">
        <v>422</v>
      </c>
      <c r="B17" s="49">
        <v>17070103</v>
      </c>
      <c r="C17" s="49">
        <v>1592946.8463699999</v>
      </c>
      <c r="D17" s="49">
        <v>27798492.8506</v>
      </c>
      <c r="E17" s="49">
        <f t="shared" si="0"/>
        <v>5.7303352916689435E-2</v>
      </c>
      <c r="F17" s="43">
        <f t="shared" si="7"/>
        <v>223</v>
      </c>
      <c r="G17" s="43">
        <f t="shared" si="8"/>
        <v>810</v>
      </c>
      <c r="H17" s="43">
        <f t="shared" si="9"/>
        <v>44</v>
      </c>
      <c r="I17" s="49">
        <f t="shared" si="2"/>
        <v>1077</v>
      </c>
      <c r="J17" s="54">
        <f t="shared" si="3"/>
        <v>61.715711091274521</v>
      </c>
      <c r="L17" s="59">
        <v>17050202</v>
      </c>
      <c r="M17" s="60">
        <v>5.9198403054711699</v>
      </c>
    </row>
    <row r="18" spans="1:13" x14ac:dyDescent="0.3">
      <c r="A18" s="50" t="s">
        <v>422</v>
      </c>
      <c r="B18" s="49">
        <v>17070104</v>
      </c>
      <c r="C18" s="49">
        <v>517239.27868799999</v>
      </c>
      <c r="D18" s="49">
        <v>27798492.8506</v>
      </c>
      <c r="E18" s="49">
        <f t="shared" si="0"/>
        <v>1.8606738195047001E-2</v>
      </c>
      <c r="F18" s="43">
        <f t="shared" si="7"/>
        <v>223</v>
      </c>
      <c r="G18" s="43">
        <f t="shared" si="8"/>
        <v>810</v>
      </c>
      <c r="H18" s="43">
        <f t="shared" si="9"/>
        <v>44</v>
      </c>
      <c r="I18" s="49">
        <f t="shared" si="2"/>
        <v>1077</v>
      </c>
      <c r="J18" s="54">
        <f t="shared" si="3"/>
        <v>20.03945703606562</v>
      </c>
      <c r="L18" s="59">
        <v>17050203</v>
      </c>
      <c r="M18" s="60">
        <v>19.619990294027147</v>
      </c>
    </row>
    <row r="19" spans="1:13" x14ac:dyDescent="0.3">
      <c r="A19" s="50" t="s">
        <v>422</v>
      </c>
      <c r="B19" s="49">
        <v>17070105</v>
      </c>
      <c r="C19" s="49">
        <v>624478.57334200002</v>
      </c>
      <c r="D19" s="49">
        <v>27798492.8506</v>
      </c>
      <c r="E19" s="49">
        <f t="shared" si="0"/>
        <v>2.2464475923144205E-2</v>
      </c>
      <c r="F19" s="43">
        <f t="shared" si="7"/>
        <v>223</v>
      </c>
      <c r="G19" s="43">
        <f t="shared" si="8"/>
        <v>810</v>
      </c>
      <c r="H19" s="43">
        <f t="shared" si="9"/>
        <v>44</v>
      </c>
      <c r="I19" s="49">
        <f t="shared" si="2"/>
        <v>1077</v>
      </c>
      <c r="J19" s="54">
        <f t="shared" si="3"/>
        <v>24.194240569226309</v>
      </c>
      <c r="L19" s="59">
        <v>17060101</v>
      </c>
      <c r="M19" s="60">
        <v>2.2471701382748743</v>
      </c>
    </row>
    <row r="20" spans="1:13" x14ac:dyDescent="0.3">
      <c r="A20" s="50" t="s">
        <v>422</v>
      </c>
      <c r="B20" s="49">
        <v>17070201</v>
      </c>
      <c r="C20" s="49">
        <v>18883.323485600002</v>
      </c>
      <c r="D20" s="49">
        <v>27798492.8506</v>
      </c>
      <c r="E20" s="49">
        <f t="shared" si="0"/>
        <v>6.7929306768846733E-4</v>
      </c>
      <c r="F20" s="43">
        <f t="shared" si="7"/>
        <v>223</v>
      </c>
      <c r="G20" s="43">
        <f t="shared" si="8"/>
        <v>810</v>
      </c>
      <c r="H20" s="43">
        <f t="shared" si="9"/>
        <v>44</v>
      </c>
      <c r="I20" s="49">
        <f t="shared" si="2"/>
        <v>1077</v>
      </c>
      <c r="J20" s="54">
        <f t="shared" si="3"/>
        <v>0.7315986339004793</v>
      </c>
      <c r="L20" s="59">
        <v>17060102</v>
      </c>
      <c r="M20" s="60">
        <v>19.583661772558003</v>
      </c>
    </row>
    <row r="21" spans="1:13" x14ac:dyDescent="0.3">
      <c r="A21" s="50" t="s">
        <v>422</v>
      </c>
      <c r="B21" s="49">
        <v>17070202</v>
      </c>
      <c r="C21" s="49">
        <v>689076.89711500006</v>
      </c>
      <c r="D21" s="49">
        <v>27798492.8506</v>
      </c>
      <c r="E21" s="49">
        <f t="shared" si="0"/>
        <v>2.4788282617276034E-2</v>
      </c>
      <c r="F21" s="43">
        <f t="shared" si="7"/>
        <v>223</v>
      </c>
      <c r="G21" s="43">
        <f t="shared" si="8"/>
        <v>810</v>
      </c>
      <c r="H21" s="43">
        <f t="shared" si="9"/>
        <v>44</v>
      </c>
      <c r="I21" s="49">
        <f t="shared" si="2"/>
        <v>1077</v>
      </c>
      <c r="J21" s="54">
        <f t="shared" si="3"/>
        <v>26.696980378806288</v>
      </c>
      <c r="L21" s="59">
        <v>17060103</v>
      </c>
      <c r="M21" s="60">
        <v>0.96906974743180929</v>
      </c>
    </row>
    <row r="22" spans="1:13" x14ac:dyDescent="0.3">
      <c r="A22" s="50" t="s">
        <v>422</v>
      </c>
      <c r="B22" s="49">
        <v>17070203</v>
      </c>
      <c r="C22" s="49">
        <v>263400.17713500001</v>
      </c>
      <c r="D22" s="49">
        <v>27798492.8506</v>
      </c>
      <c r="E22" s="49">
        <f t="shared" si="0"/>
        <v>9.475340211809893E-3</v>
      </c>
      <c r="F22" s="43">
        <f t="shared" si="7"/>
        <v>223</v>
      </c>
      <c r="G22" s="43">
        <f t="shared" si="8"/>
        <v>810</v>
      </c>
      <c r="H22" s="43">
        <f t="shared" si="9"/>
        <v>44</v>
      </c>
      <c r="I22" s="49">
        <f t="shared" si="2"/>
        <v>1077</v>
      </c>
      <c r="J22" s="54">
        <f t="shared" si="3"/>
        <v>10.204941408119256</v>
      </c>
      <c r="L22" s="59">
        <v>17060104</v>
      </c>
      <c r="M22" s="60">
        <v>38.323069213523766</v>
      </c>
    </row>
    <row r="23" spans="1:13" x14ac:dyDescent="0.3">
      <c r="A23" s="50" t="s">
        <v>422</v>
      </c>
      <c r="B23" s="49">
        <v>17070204</v>
      </c>
      <c r="C23" s="49">
        <v>1183580.44933</v>
      </c>
      <c r="D23" s="49">
        <v>27798492.8506</v>
      </c>
      <c r="E23" s="49">
        <f t="shared" si="0"/>
        <v>4.2577144584457341E-2</v>
      </c>
      <c r="F23" s="43">
        <f t="shared" si="7"/>
        <v>223</v>
      </c>
      <c r="G23" s="43">
        <f t="shared" si="8"/>
        <v>810</v>
      </c>
      <c r="H23" s="43">
        <f t="shared" si="9"/>
        <v>44</v>
      </c>
      <c r="I23" s="49">
        <f t="shared" si="2"/>
        <v>1077</v>
      </c>
      <c r="J23" s="54">
        <f t="shared" si="3"/>
        <v>45.855584717460559</v>
      </c>
      <c r="L23" s="59">
        <v>17060105</v>
      </c>
      <c r="M23" s="60">
        <v>16.975295126805332</v>
      </c>
    </row>
    <row r="24" spans="1:13" x14ac:dyDescent="0.3">
      <c r="A24" s="50" t="s">
        <v>422</v>
      </c>
      <c r="B24" s="49">
        <v>17070306</v>
      </c>
      <c r="C24" s="49">
        <v>627395.35277400003</v>
      </c>
      <c r="D24" s="49">
        <v>27798492.8506</v>
      </c>
      <c r="E24" s="49">
        <f t="shared" si="0"/>
        <v>2.2569401735046162E-2</v>
      </c>
      <c r="F24" s="43">
        <f t="shared" si="7"/>
        <v>223</v>
      </c>
      <c r="G24" s="43">
        <f t="shared" si="8"/>
        <v>810</v>
      </c>
      <c r="H24" s="43">
        <f t="shared" si="9"/>
        <v>44</v>
      </c>
      <c r="I24" s="49">
        <f t="shared" si="2"/>
        <v>1077</v>
      </c>
      <c r="J24" s="54">
        <f t="shared" si="3"/>
        <v>24.307245668644718</v>
      </c>
      <c r="L24" s="59">
        <v>17060106</v>
      </c>
      <c r="M24" s="60">
        <v>29.206031658895146</v>
      </c>
    </row>
    <row r="25" spans="1:13" x14ac:dyDescent="0.3">
      <c r="A25" s="50" t="s">
        <v>422</v>
      </c>
      <c r="B25" s="49">
        <v>17070307</v>
      </c>
      <c r="C25" s="49">
        <v>75801.961269799998</v>
      </c>
      <c r="D25" s="49">
        <v>27798492.8506</v>
      </c>
      <c r="E25" s="49">
        <f t="shared" si="0"/>
        <v>2.7268370870748085E-3</v>
      </c>
      <c r="F25" s="43">
        <f t="shared" si="7"/>
        <v>223</v>
      </c>
      <c r="G25" s="43">
        <f t="shared" si="8"/>
        <v>810</v>
      </c>
      <c r="H25" s="43">
        <f t="shared" si="9"/>
        <v>44</v>
      </c>
      <c r="I25" s="49">
        <f t="shared" si="2"/>
        <v>1077</v>
      </c>
      <c r="J25" s="54">
        <f t="shared" si="3"/>
        <v>2.9368035427795687</v>
      </c>
      <c r="L25" s="59">
        <v>17070101</v>
      </c>
      <c r="M25" s="60">
        <v>19.922906250619889</v>
      </c>
    </row>
    <row r="26" spans="1:13" x14ac:dyDescent="0.3">
      <c r="A26" s="50" t="s">
        <v>420</v>
      </c>
      <c r="B26" s="49">
        <v>16040201</v>
      </c>
      <c r="C26" s="49">
        <v>177164.371881</v>
      </c>
      <c r="D26" s="49">
        <v>60287716.092799999</v>
      </c>
      <c r="E26" s="49">
        <f t="shared" si="0"/>
        <v>2.9386479263585549E-3</v>
      </c>
      <c r="F26" s="49">
        <f>Input!I5</f>
        <v>121</v>
      </c>
      <c r="G26" s="49">
        <f>Input!J5</f>
        <v>1206</v>
      </c>
      <c r="H26" s="49">
        <f>Input!K5</f>
        <v>13</v>
      </c>
      <c r="I26" s="49">
        <f t="shared" si="2"/>
        <v>1340</v>
      </c>
      <c r="J26" s="54">
        <f t="shared" si="3"/>
        <v>3.9377882213204636</v>
      </c>
      <c r="L26" s="59">
        <v>17070102</v>
      </c>
      <c r="M26" s="60">
        <v>11.923961033124451</v>
      </c>
    </row>
    <row r="27" spans="1:13" x14ac:dyDescent="0.3">
      <c r="A27" s="50" t="s">
        <v>420</v>
      </c>
      <c r="B27" s="49">
        <v>16040205</v>
      </c>
      <c r="C27" s="49">
        <v>169422.70716300001</v>
      </c>
      <c r="D27" s="49">
        <v>60287716.092799999</v>
      </c>
      <c r="E27" s="49">
        <f t="shared" si="0"/>
        <v>2.8102359509225745E-3</v>
      </c>
      <c r="F27" s="43">
        <f t="shared" ref="F27:F90" si="10">F26</f>
        <v>121</v>
      </c>
      <c r="G27" s="43">
        <f t="shared" ref="G27:G90" si="11">G26</f>
        <v>1206</v>
      </c>
      <c r="H27" s="43">
        <f t="shared" ref="H27:H90" si="12">H26</f>
        <v>13</v>
      </c>
      <c r="I27" s="49">
        <f t="shared" si="2"/>
        <v>1340</v>
      </c>
      <c r="J27" s="54">
        <f t="shared" si="3"/>
        <v>3.7657161742362497</v>
      </c>
      <c r="L27" s="59">
        <v>17070103</v>
      </c>
      <c r="M27" s="60">
        <v>61.715711091274521</v>
      </c>
    </row>
    <row r="28" spans="1:13" x14ac:dyDescent="0.3">
      <c r="A28" s="50" t="s">
        <v>420</v>
      </c>
      <c r="B28" s="49">
        <v>17050103</v>
      </c>
      <c r="C28" s="49">
        <v>180960.082326</v>
      </c>
      <c r="D28" s="49">
        <v>60287716.092799999</v>
      </c>
      <c r="E28" s="49">
        <f t="shared" si="0"/>
        <v>3.0016078573527451E-3</v>
      </c>
      <c r="F28" s="43">
        <f t="shared" si="10"/>
        <v>121</v>
      </c>
      <c r="G28" s="43">
        <f t="shared" si="11"/>
        <v>1206</v>
      </c>
      <c r="H28" s="43">
        <f t="shared" si="12"/>
        <v>13</v>
      </c>
      <c r="I28" s="49">
        <f t="shared" si="2"/>
        <v>1340</v>
      </c>
      <c r="J28" s="54">
        <f t="shared" si="3"/>
        <v>4.0221545288526785</v>
      </c>
      <c r="L28" s="59">
        <v>17070104</v>
      </c>
      <c r="M28" s="60">
        <v>20.03945703606562</v>
      </c>
    </row>
    <row r="29" spans="1:13" x14ac:dyDescent="0.3">
      <c r="A29" s="50" t="s">
        <v>420</v>
      </c>
      <c r="B29" s="49">
        <v>17050105</v>
      </c>
      <c r="C29" s="49">
        <v>6494.7012518399997</v>
      </c>
      <c r="D29" s="49">
        <v>60287716.092799999</v>
      </c>
      <c r="E29" s="49">
        <f t="shared" si="0"/>
        <v>1.0772843412815309E-4</v>
      </c>
      <c r="F29" s="43">
        <f t="shared" si="10"/>
        <v>121</v>
      </c>
      <c r="G29" s="43">
        <f t="shared" si="11"/>
        <v>1206</v>
      </c>
      <c r="H29" s="43">
        <f t="shared" si="12"/>
        <v>13</v>
      </c>
      <c r="I29" s="49">
        <f t="shared" si="2"/>
        <v>1340</v>
      </c>
      <c r="J29" s="54">
        <f t="shared" si="3"/>
        <v>0.14435610173172514</v>
      </c>
      <c r="L29" s="59">
        <v>17070105</v>
      </c>
      <c r="M29" s="60">
        <v>26.613819780033086</v>
      </c>
    </row>
    <row r="30" spans="1:13" x14ac:dyDescent="0.3">
      <c r="A30" s="50" t="s">
        <v>420</v>
      </c>
      <c r="B30" s="49">
        <v>17050106</v>
      </c>
      <c r="C30" s="49">
        <v>90871.367295899996</v>
      </c>
      <c r="D30" s="49">
        <v>60287716.092799999</v>
      </c>
      <c r="E30" s="49">
        <f t="shared" si="0"/>
        <v>1.5072949049193211E-3</v>
      </c>
      <c r="F30" s="43">
        <f t="shared" si="10"/>
        <v>121</v>
      </c>
      <c r="G30" s="43">
        <f t="shared" si="11"/>
        <v>1206</v>
      </c>
      <c r="H30" s="43">
        <f t="shared" si="12"/>
        <v>13</v>
      </c>
      <c r="I30" s="49">
        <f t="shared" si="2"/>
        <v>1340</v>
      </c>
      <c r="J30" s="54">
        <f t="shared" si="3"/>
        <v>2.0197751725918902</v>
      </c>
      <c r="L30" s="59">
        <v>17070201</v>
      </c>
      <c r="M30" s="60">
        <v>19.532169308012051</v>
      </c>
    </row>
    <row r="31" spans="1:13" x14ac:dyDescent="0.3">
      <c r="A31" s="50" t="s">
        <v>420</v>
      </c>
      <c r="B31" s="49">
        <v>17050107</v>
      </c>
      <c r="C31" s="49">
        <v>776120.48422500002</v>
      </c>
      <c r="D31" s="49">
        <v>60287716.092799999</v>
      </c>
      <c r="E31" s="49">
        <f t="shared" si="0"/>
        <v>1.2873608995741838E-2</v>
      </c>
      <c r="F31" s="43">
        <f t="shared" si="10"/>
        <v>121</v>
      </c>
      <c r="G31" s="43">
        <f t="shared" si="11"/>
        <v>1206</v>
      </c>
      <c r="H31" s="43">
        <f t="shared" si="12"/>
        <v>13</v>
      </c>
      <c r="I31" s="49">
        <f t="shared" si="2"/>
        <v>1340</v>
      </c>
      <c r="J31" s="54">
        <f t="shared" si="3"/>
        <v>17.250636054294063</v>
      </c>
      <c r="L31" s="59">
        <v>17070202</v>
      </c>
      <c r="M31" s="60">
        <v>30.976534682885038</v>
      </c>
    </row>
    <row r="32" spans="1:13" x14ac:dyDescent="0.3">
      <c r="A32" s="50" t="s">
        <v>420</v>
      </c>
      <c r="B32" s="49">
        <v>17050108</v>
      </c>
      <c r="C32" s="49">
        <v>450836.81617800001</v>
      </c>
      <c r="D32" s="49">
        <v>60287716.092799999</v>
      </c>
      <c r="E32" s="49">
        <f t="shared" si="0"/>
        <v>7.4780875010098825E-3</v>
      </c>
      <c r="F32" s="43">
        <f t="shared" si="10"/>
        <v>121</v>
      </c>
      <c r="G32" s="43">
        <f t="shared" si="11"/>
        <v>1206</v>
      </c>
      <c r="H32" s="43">
        <f t="shared" si="12"/>
        <v>13</v>
      </c>
      <c r="I32" s="49">
        <f t="shared" si="2"/>
        <v>1340</v>
      </c>
      <c r="J32" s="54">
        <f t="shared" si="3"/>
        <v>10.020637251353243</v>
      </c>
      <c r="L32" s="59">
        <v>17070203</v>
      </c>
      <c r="M32" s="60">
        <v>12.271054705733162</v>
      </c>
    </row>
    <row r="33" spans="1:13" x14ac:dyDescent="0.3">
      <c r="A33" s="50" t="s">
        <v>420</v>
      </c>
      <c r="B33" s="49">
        <v>17050109</v>
      </c>
      <c r="C33" s="49">
        <v>731091.07601700001</v>
      </c>
      <c r="D33" s="49">
        <v>60287716.092799999</v>
      </c>
      <c r="E33" s="49">
        <f t="shared" si="0"/>
        <v>1.212670048557889E-2</v>
      </c>
      <c r="F33" s="43">
        <f t="shared" si="10"/>
        <v>121</v>
      </c>
      <c r="G33" s="43">
        <f t="shared" si="11"/>
        <v>1206</v>
      </c>
      <c r="H33" s="43">
        <f t="shared" si="12"/>
        <v>13</v>
      </c>
      <c r="I33" s="49">
        <f t="shared" si="2"/>
        <v>1340</v>
      </c>
      <c r="J33" s="54">
        <f t="shared" si="3"/>
        <v>16.249778650675712</v>
      </c>
      <c r="L33" s="59">
        <v>17070204</v>
      </c>
      <c r="M33" s="60">
        <v>51.055238796849999</v>
      </c>
    </row>
    <row r="34" spans="1:13" x14ac:dyDescent="0.3">
      <c r="A34" s="50" t="s">
        <v>420</v>
      </c>
      <c r="B34" s="49">
        <v>17050110</v>
      </c>
      <c r="C34" s="49">
        <v>1243236.95279</v>
      </c>
      <c r="D34" s="49">
        <v>60287716.092799999</v>
      </c>
      <c r="E34" s="49">
        <f t="shared" si="0"/>
        <v>2.0621729157500403E-2</v>
      </c>
      <c r="F34" s="43">
        <f t="shared" si="10"/>
        <v>121</v>
      </c>
      <c r="G34" s="43">
        <f t="shared" si="11"/>
        <v>1206</v>
      </c>
      <c r="H34" s="43">
        <f t="shared" si="12"/>
        <v>13</v>
      </c>
      <c r="I34" s="49">
        <f t="shared" si="2"/>
        <v>1340</v>
      </c>
      <c r="J34" s="54">
        <f t="shared" si="3"/>
        <v>27.633117071050542</v>
      </c>
      <c r="L34" s="59">
        <v>17070301</v>
      </c>
      <c r="M34" s="60">
        <v>30.645252419287548</v>
      </c>
    </row>
    <row r="35" spans="1:13" x14ac:dyDescent="0.3">
      <c r="A35" s="50" t="s">
        <v>420</v>
      </c>
      <c r="B35" s="49">
        <v>17050110</v>
      </c>
      <c r="C35" s="49">
        <v>4.070882E-5</v>
      </c>
      <c r="D35" s="49">
        <v>60287716.092799999</v>
      </c>
      <c r="E35" s="49">
        <f t="shared" si="0"/>
        <v>6.7524236508375126E-13</v>
      </c>
      <c r="F35" s="43">
        <f t="shared" si="10"/>
        <v>121</v>
      </c>
      <c r="G35" s="43">
        <f t="shared" si="11"/>
        <v>1206</v>
      </c>
      <c r="H35" s="43">
        <f t="shared" si="12"/>
        <v>13</v>
      </c>
      <c r="I35" s="49">
        <f t="shared" si="2"/>
        <v>1340</v>
      </c>
      <c r="J35" s="54">
        <f t="shared" si="3"/>
        <v>9.0482476921222672E-10</v>
      </c>
      <c r="L35" s="59">
        <v>17070302</v>
      </c>
      <c r="M35" s="60">
        <v>14.977939823447736</v>
      </c>
    </row>
    <row r="36" spans="1:13" x14ac:dyDescent="0.3">
      <c r="A36" s="50" t="s">
        <v>420</v>
      </c>
      <c r="B36" s="49">
        <v>17050115</v>
      </c>
      <c r="C36" s="49">
        <v>42757.804814000003</v>
      </c>
      <c r="D36" s="49">
        <v>60287716.092799999</v>
      </c>
      <c r="E36" s="49">
        <f t="shared" si="0"/>
        <v>7.0922913630006381E-4</v>
      </c>
      <c r="F36" s="43">
        <f t="shared" si="10"/>
        <v>121</v>
      </c>
      <c r="G36" s="43">
        <f t="shared" si="11"/>
        <v>1206</v>
      </c>
      <c r="H36" s="43">
        <f t="shared" si="12"/>
        <v>13</v>
      </c>
      <c r="I36" s="49">
        <f t="shared" si="2"/>
        <v>1340</v>
      </c>
      <c r="J36" s="54">
        <f t="shared" si="3"/>
        <v>0.95036704264208549</v>
      </c>
      <c r="L36" s="59">
        <v>17070303</v>
      </c>
      <c r="M36" s="60">
        <v>19.731719836261775</v>
      </c>
    </row>
    <row r="37" spans="1:13" x14ac:dyDescent="0.3">
      <c r="A37" s="50" t="s">
        <v>420</v>
      </c>
      <c r="B37" s="49">
        <v>17050116</v>
      </c>
      <c r="C37" s="49">
        <v>1511103.0944399999</v>
      </c>
      <c r="D37" s="49">
        <v>60287716.092799999</v>
      </c>
      <c r="E37" s="49">
        <f t="shared" si="0"/>
        <v>2.5064858853070186E-2</v>
      </c>
      <c r="F37" s="43">
        <f t="shared" si="10"/>
        <v>121</v>
      </c>
      <c r="G37" s="43">
        <f t="shared" si="11"/>
        <v>1206</v>
      </c>
      <c r="H37" s="43">
        <f t="shared" si="12"/>
        <v>13</v>
      </c>
      <c r="I37" s="49">
        <f t="shared" si="2"/>
        <v>1340</v>
      </c>
      <c r="J37" s="54">
        <f t="shared" si="3"/>
        <v>33.586910863114049</v>
      </c>
      <c r="L37" s="59">
        <v>17070304</v>
      </c>
      <c r="M37" s="60">
        <v>9.3800397944488765</v>
      </c>
    </row>
    <row r="38" spans="1:13" x14ac:dyDescent="0.3">
      <c r="A38" s="50" t="s">
        <v>420</v>
      </c>
      <c r="B38" s="49">
        <v>17050117</v>
      </c>
      <c r="C38" s="49">
        <v>596016.43700300006</v>
      </c>
      <c r="D38" s="49">
        <v>60287716.092799999</v>
      </c>
      <c r="E38" s="49">
        <f t="shared" si="0"/>
        <v>9.8862003013277314E-3</v>
      </c>
      <c r="F38" s="43">
        <f t="shared" si="10"/>
        <v>121</v>
      </c>
      <c r="G38" s="43">
        <f t="shared" si="11"/>
        <v>1206</v>
      </c>
      <c r="H38" s="43">
        <f t="shared" si="12"/>
        <v>13</v>
      </c>
      <c r="I38" s="49">
        <f t="shared" si="2"/>
        <v>1340</v>
      </c>
      <c r="J38" s="54">
        <f t="shared" si="3"/>
        <v>13.247508403779159</v>
      </c>
      <c r="L38" s="59">
        <v>17070305</v>
      </c>
      <c r="M38" s="60">
        <v>15.176310948246213</v>
      </c>
    </row>
    <row r="39" spans="1:13" x14ac:dyDescent="0.3">
      <c r="A39" s="50" t="s">
        <v>420</v>
      </c>
      <c r="B39" s="49">
        <v>17050117</v>
      </c>
      <c r="C39" s="49">
        <v>4.070882E-5</v>
      </c>
      <c r="D39" s="49">
        <v>60287716.092799999</v>
      </c>
      <c r="E39" s="49">
        <f t="shared" si="0"/>
        <v>6.7524236508375126E-13</v>
      </c>
      <c r="F39" s="43">
        <f t="shared" si="10"/>
        <v>121</v>
      </c>
      <c r="G39" s="43">
        <f t="shared" si="11"/>
        <v>1206</v>
      </c>
      <c r="H39" s="43">
        <f t="shared" si="12"/>
        <v>13</v>
      </c>
      <c r="I39" s="49">
        <f t="shared" si="2"/>
        <v>1340</v>
      </c>
      <c r="J39" s="54">
        <f t="shared" si="3"/>
        <v>9.0482476921222672E-10</v>
      </c>
      <c r="L39" s="59">
        <v>17070306</v>
      </c>
      <c r="M39" s="60">
        <v>36.757912712459714</v>
      </c>
    </row>
    <row r="40" spans="1:13" x14ac:dyDescent="0.3">
      <c r="A40" s="50" t="s">
        <v>420</v>
      </c>
      <c r="B40" s="49">
        <v>17050117</v>
      </c>
      <c r="C40" s="49">
        <v>1.9874237999999999E-4</v>
      </c>
      <c r="D40" s="49">
        <v>60287716.092799999</v>
      </c>
      <c r="E40" s="49">
        <f t="shared" si="0"/>
        <v>3.2965650862288225E-12</v>
      </c>
      <c r="F40" s="43">
        <f t="shared" si="10"/>
        <v>121</v>
      </c>
      <c r="G40" s="43">
        <f t="shared" si="11"/>
        <v>1206</v>
      </c>
      <c r="H40" s="43">
        <f t="shared" si="12"/>
        <v>13</v>
      </c>
      <c r="I40" s="49">
        <f t="shared" si="2"/>
        <v>1340</v>
      </c>
      <c r="J40" s="54">
        <f t="shared" si="3"/>
        <v>4.4173972155466222E-9</v>
      </c>
      <c r="L40" s="59">
        <v>17070307</v>
      </c>
      <c r="M40" s="60">
        <v>7.9500584908683294</v>
      </c>
    </row>
    <row r="41" spans="1:13" x14ac:dyDescent="0.3">
      <c r="A41" s="50" t="s">
        <v>420</v>
      </c>
      <c r="B41" s="49">
        <v>17050118</v>
      </c>
      <c r="C41" s="49">
        <v>361770.34859100002</v>
      </c>
      <c r="D41" s="49">
        <v>60287716.092799999</v>
      </c>
      <c r="E41" s="49">
        <f t="shared" si="0"/>
        <v>6.0007306966834211E-3</v>
      </c>
      <c r="F41" s="43">
        <f t="shared" si="10"/>
        <v>121</v>
      </c>
      <c r="G41" s="43">
        <f t="shared" si="11"/>
        <v>1206</v>
      </c>
      <c r="H41" s="43">
        <f t="shared" si="12"/>
        <v>13</v>
      </c>
      <c r="I41" s="49">
        <f t="shared" si="2"/>
        <v>1340</v>
      </c>
      <c r="J41" s="54">
        <f t="shared" si="3"/>
        <v>8.0409791335557852</v>
      </c>
      <c r="L41" s="59">
        <v>17080001</v>
      </c>
      <c r="M41" s="60">
        <v>21.998116240489825</v>
      </c>
    </row>
    <row r="42" spans="1:13" x14ac:dyDescent="0.3">
      <c r="A42" s="50" t="s">
        <v>420</v>
      </c>
      <c r="B42" s="49">
        <v>17050119</v>
      </c>
      <c r="C42" s="49">
        <v>344903.36405700003</v>
      </c>
      <c r="D42" s="49">
        <v>60287716.092799999</v>
      </c>
      <c r="E42" s="49">
        <f t="shared" si="0"/>
        <v>5.7209558830541088E-3</v>
      </c>
      <c r="F42" s="43">
        <f t="shared" si="10"/>
        <v>121</v>
      </c>
      <c r="G42" s="43">
        <f t="shared" si="11"/>
        <v>1206</v>
      </c>
      <c r="H42" s="43">
        <f t="shared" si="12"/>
        <v>13</v>
      </c>
      <c r="I42" s="49">
        <f t="shared" si="2"/>
        <v>1340</v>
      </c>
      <c r="J42" s="54">
        <f t="shared" si="3"/>
        <v>7.6660808832925058</v>
      </c>
      <c r="L42" s="59">
        <v>17080003</v>
      </c>
      <c r="M42" s="60">
        <v>3.2082770884581513</v>
      </c>
    </row>
    <row r="43" spans="1:13" x14ac:dyDescent="0.3">
      <c r="A43" s="50" t="s">
        <v>420</v>
      </c>
      <c r="B43" s="49">
        <v>17050119</v>
      </c>
      <c r="C43" s="49">
        <v>1.9874237999999999E-4</v>
      </c>
      <c r="D43" s="49">
        <v>60287716.092799999</v>
      </c>
      <c r="E43" s="49">
        <f t="shared" si="0"/>
        <v>3.2965650862288225E-12</v>
      </c>
      <c r="F43" s="43">
        <f t="shared" si="10"/>
        <v>121</v>
      </c>
      <c r="G43" s="43">
        <f t="shared" si="11"/>
        <v>1206</v>
      </c>
      <c r="H43" s="43">
        <f t="shared" si="12"/>
        <v>13</v>
      </c>
      <c r="I43" s="49">
        <f t="shared" si="2"/>
        <v>1340</v>
      </c>
      <c r="J43" s="54">
        <f t="shared" si="3"/>
        <v>4.4173972155466222E-9</v>
      </c>
      <c r="L43" s="59">
        <v>17080006</v>
      </c>
      <c r="M43" s="60">
        <v>1.5404438552232897</v>
      </c>
    </row>
    <row r="44" spans="1:13" x14ac:dyDescent="0.3">
      <c r="A44" s="50" t="s">
        <v>420</v>
      </c>
      <c r="B44" s="49">
        <v>17050201</v>
      </c>
      <c r="C44" s="49">
        <v>251441.683965</v>
      </c>
      <c r="D44" s="49">
        <v>60287716.092799999</v>
      </c>
      <c r="E44" s="49">
        <f t="shared" si="0"/>
        <v>4.1706951309609984E-3</v>
      </c>
      <c r="F44" s="43">
        <f t="shared" si="10"/>
        <v>121</v>
      </c>
      <c r="G44" s="43">
        <f t="shared" si="11"/>
        <v>1206</v>
      </c>
      <c r="H44" s="43">
        <f t="shared" si="12"/>
        <v>13</v>
      </c>
      <c r="I44" s="49">
        <f t="shared" si="2"/>
        <v>1340</v>
      </c>
      <c r="J44" s="54">
        <f t="shared" si="3"/>
        <v>5.5887314754877382</v>
      </c>
      <c r="L44" s="59">
        <v>17090001</v>
      </c>
      <c r="M44" s="60">
        <v>13.140427984663791</v>
      </c>
    </row>
    <row r="45" spans="1:13" x14ac:dyDescent="0.3">
      <c r="A45" s="50" t="s">
        <v>420</v>
      </c>
      <c r="B45" s="49">
        <v>17050202</v>
      </c>
      <c r="C45" s="49">
        <v>265527.475255</v>
      </c>
      <c r="D45" s="49">
        <v>60287716.092799999</v>
      </c>
      <c r="E45" s="49">
        <f t="shared" si="0"/>
        <v>4.4043379391960616E-3</v>
      </c>
      <c r="F45" s="43">
        <f t="shared" si="10"/>
        <v>121</v>
      </c>
      <c r="G45" s="43">
        <f t="shared" si="11"/>
        <v>1206</v>
      </c>
      <c r="H45" s="43">
        <f t="shared" si="12"/>
        <v>13</v>
      </c>
      <c r="I45" s="49">
        <f t="shared" si="2"/>
        <v>1340</v>
      </c>
      <c r="J45" s="54">
        <f t="shared" si="3"/>
        <v>5.9018128385227229</v>
      </c>
      <c r="L45" s="59">
        <v>17090002</v>
      </c>
      <c r="M45" s="60">
        <v>9.7178422290166786</v>
      </c>
    </row>
    <row r="46" spans="1:13" x14ac:dyDescent="0.3">
      <c r="A46" s="50" t="s">
        <v>420</v>
      </c>
      <c r="B46" s="49">
        <v>17050203</v>
      </c>
      <c r="C46" s="49">
        <v>324910.22187800001</v>
      </c>
      <c r="D46" s="49">
        <v>60287716.092799999</v>
      </c>
      <c r="E46" s="49">
        <f t="shared" si="0"/>
        <v>5.3893270957199712E-3</v>
      </c>
      <c r="F46" s="43">
        <f t="shared" si="10"/>
        <v>121</v>
      </c>
      <c r="G46" s="43">
        <f t="shared" si="11"/>
        <v>1206</v>
      </c>
      <c r="H46" s="43">
        <f t="shared" si="12"/>
        <v>13</v>
      </c>
      <c r="I46" s="49">
        <f t="shared" si="2"/>
        <v>1340</v>
      </c>
      <c r="J46" s="54">
        <f t="shared" si="3"/>
        <v>7.2216983082647612</v>
      </c>
      <c r="L46" s="59">
        <v>17090003</v>
      </c>
      <c r="M46" s="60">
        <v>110.97330888284178</v>
      </c>
    </row>
    <row r="47" spans="1:13" x14ac:dyDescent="0.3">
      <c r="A47" s="50" t="s">
        <v>420</v>
      </c>
      <c r="B47" s="49">
        <v>17060102</v>
      </c>
      <c r="C47" s="49">
        <v>16116.0812331</v>
      </c>
      <c r="D47" s="49">
        <v>60287716.092799999</v>
      </c>
      <c r="E47" s="49">
        <f t="shared" si="0"/>
        <v>2.6731948525455422E-4</v>
      </c>
      <c r="F47" s="43">
        <f t="shared" si="10"/>
        <v>121</v>
      </c>
      <c r="G47" s="43">
        <f t="shared" si="11"/>
        <v>1206</v>
      </c>
      <c r="H47" s="43">
        <f t="shared" si="12"/>
        <v>13</v>
      </c>
      <c r="I47" s="49">
        <f t="shared" si="2"/>
        <v>1340</v>
      </c>
      <c r="J47" s="54">
        <f t="shared" si="3"/>
        <v>0.35820811024110266</v>
      </c>
      <c r="L47" s="59">
        <v>17090004</v>
      </c>
      <c r="M47" s="60">
        <v>22.615336677542608</v>
      </c>
    </row>
    <row r="48" spans="1:13" x14ac:dyDescent="0.3">
      <c r="A48" s="50" t="s">
        <v>420</v>
      </c>
      <c r="B48" s="49">
        <v>17060104</v>
      </c>
      <c r="C48" s="49">
        <v>62981.839859599997</v>
      </c>
      <c r="D48" s="49">
        <v>60287716.092799999</v>
      </c>
      <c r="E48" s="49">
        <f t="shared" si="0"/>
        <v>1.0446877729229777E-3</v>
      </c>
      <c r="F48" s="43">
        <f t="shared" si="10"/>
        <v>121</v>
      </c>
      <c r="G48" s="43">
        <f t="shared" si="11"/>
        <v>1206</v>
      </c>
      <c r="H48" s="43">
        <f t="shared" si="12"/>
        <v>13</v>
      </c>
      <c r="I48" s="49">
        <f t="shared" si="2"/>
        <v>1340</v>
      </c>
      <c r="J48" s="54">
        <f t="shared" si="3"/>
        <v>1.3998816157167902</v>
      </c>
      <c r="L48" s="59">
        <v>17090005</v>
      </c>
      <c r="M48" s="60">
        <v>19.546346949304755</v>
      </c>
    </row>
    <row r="49" spans="1:13" x14ac:dyDescent="0.3">
      <c r="A49" s="50" t="s">
        <v>420</v>
      </c>
      <c r="B49" s="49">
        <v>17070105</v>
      </c>
      <c r="C49" s="49">
        <v>108858.883974</v>
      </c>
      <c r="D49" s="49">
        <v>60287716.092799999</v>
      </c>
      <c r="E49" s="49">
        <f t="shared" si="0"/>
        <v>1.8056561274677433E-3</v>
      </c>
      <c r="F49" s="43">
        <f t="shared" si="10"/>
        <v>121</v>
      </c>
      <c r="G49" s="43">
        <f t="shared" si="11"/>
        <v>1206</v>
      </c>
      <c r="H49" s="43">
        <f t="shared" si="12"/>
        <v>13</v>
      </c>
      <c r="I49" s="49">
        <f t="shared" si="2"/>
        <v>1340</v>
      </c>
      <c r="J49" s="54">
        <f t="shared" si="3"/>
        <v>2.4195792108067762</v>
      </c>
      <c r="L49" s="59">
        <v>17090006</v>
      </c>
      <c r="M49" s="60">
        <v>28.084690199381704</v>
      </c>
    </row>
    <row r="50" spans="1:13" x14ac:dyDescent="0.3">
      <c r="A50" s="50" t="s">
        <v>420</v>
      </c>
      <c r="B50" s="49">
        <v>17070201</v>
      </c>
      <c r="C50" s="49">
        <v>845853.33371899999</v>
      </c>
      <c r="D50" s="49">
        <v>60287716.092799999</v>
      </c>
      <c r="E50" s="49">
        <f t="shared" si="0"/>
        <v>1.4030276622471322E-2</v>
      </c>
      <c r="F50" s="43">
        <f t="shared" si="10"/>
        <v>121</v>
      </c>
      <c r="G50" s="43">
        <f t="shared" si="11"/>
        <v>1206</v>
      </c>
      <c r="H50" s="43">
        <f t="shared" si="12"/>
        <v>13</v>
      </c>
      <c r="I50" s="49">
        <f t="shared" si="2"/>
        <v>1340</v>
      </c>
      <c r="J50" s="54">
        <f t="shared" si="3"/>
        <v>18.800570674111572</v>
      </c>
      <c r="L50" s="59">
        <v>17090007</v>
      </c>
      <c r="M50" s="60">
        <v>52.812049778228271</v>
      </c>
    </row>
    <row r="51" spans="1:13" x14ac:dyDescent="0.3">
      <c r="A51" s="50" t="s">
        <v>420</v>
      </c>
      <c r="B51" s="49">
        <v>17070202</v>
      </c>
      <c r="C51" s="49">
        <v>192540.71260299999</v>
      </c>
      <c r="D51" s="49">
        <v>60287716.092799999</v>
      </c>
      <c r="E51" s="49">
        <f t="shared" si="0"/>
        <v>3.1936972418498137E-3</v>
      </c>
      <c r="F51" s="43">
        <f t="shared" si="10"/>
        <v>121</v>
      </c>
      <c r="G51" s="43">
        <f t="shared" si="11"/>
        <v>1206</v>
      </c>
      <c r="H51" s="43">
        <f t="shared" si="12"/>
        <v>13</v>
      </c>
      <c r="I51" s="49">
        <f t="shared" si="2"/>
        <v>1340</v>
      </c>
      <c r="J51" s="54">
        <f t="shared" si="3"/>
        <v>4.2795543040787507</v>
      </c>
      <c r="L51" s="59">
        <v>17090008</v>
      </c>
      <c r="M51" s="60">
        <v>28.605883127721739</v>
      </c>
    </row>
    <row r="52" spans="1:13" x14ac:dyDescent="0.3">
      <c r="A52" s="50" t="s">
        <v>420</v>
      </c>
      <c r="B52" s="49">
        <v>17070203</v>
      </c>
      <c r="C52" s="49">
        <v>92956.158135899997</v>
      </c>
      <c r="D52" s="49">
        <v>60287716.092799999</v>
      </c>
      <c r="E52" s="49">
        <f t="shared" si="0"/>
        <v>1.5418755952342586E-3</v>
      </c>
      <c r="F52" s="43">
        <f t="shared" si="10"/>
        <v>121</v>
      </c>
      <c r="G52" s="43">
        <f t="shared" si="11"/>
        <v>1206</v>
      </c>
      <c r="H52" s="43">
        <f t="shared" si="12"/>
        <v>13</v>
      </c>
      <c r="I52" s="49">
        <f t="shared" si="2"/>
        <v>1340</v>
      </c>
      <c r="J52" s="54">
        <f t="shared" si="3"/>
        <v>2.0661132976139065</v>
      </c>
      <c r="L52" s="59">
        <v>17090009</v>
      </c>
      <c r="M52" s="60">
        <v>51.518540821631234</v>
      </c>
    </row>
    <row r="53" spans="1:13" x14ac:dyDescent="0.3">
      <c r="A53" s="50" t="s">
        <v>420</v>
      </c>
      <c r="B53" s="49">
        <v>17070204</v>
      </c>
      <c r="C53" s="49">
        <v>233936.76785</v>
      </c>
      <c r="D53" s="49">
        <v>60287716.092799999</v>
      </c>
      <c r="E53" s="49">
        <f t="shared" si="0"/>
        <v>3.8803388652160014E-3</v>
      </c>
      <c r="F53" s="43">
        <f t="shared" si="10"/>
        <v>121</v>
      </c>
      <c r="G53" s="43">
        <f t="shared" si="11"/>
        <v>1206</v>
      </c>
      <c r="H53" s="43">
        <f t="shared" si="12"/>
        <v>13</v>
      </c>
      <c r="I53" s="49">
        <f t="shared" si="2"/>
        <v>1340</v>
      </c>
      <c r="J53" s="54">
        <f t="shared" si="3"/>
        <v>5.1996540793894415</v>
      </c>
      <c r="L53" s="59">
        <v>17090010</v>
      </c>
      <c r="M53" s="60">
        <v>42.027176591702343</v>
      </c>
    </row>
    <row r="54" spans="1:13" x14ac:dyDescent="0.3">
      <c r="A54" s="50" t="s">
        <v>420</v>
      </c>
      <c r="B54" s="49">
        <v>17070301</v>
      </c>
      <c r="C54" s="49">
        <v>1378755.43093</v>
      </c>
      <c r="D54" s="49">
        <v>60287716.092799999</v>
      </c>
      <c r="E54" s="49">
        <f t="shared" si="0"/>
        <v>2.2869591357677275E-2</v>
      </c>
      <c r="F54" s="43">
        <f t="shared" si="10"/>
        <v>121</v>
      </c>
      <c r="G54" s="43">
        <f t="shared" si="11"/>
        <v>1206</v>
      </c>
      <c r="H54" s="43">
        <f t="shared" si="12"/>
        <v>13</v>
      </c>
      <c r="I54" s="49">
        <f t="shared" si="2"/>
        <v>1340</v>
      </c>
      <c r="J54" s="54">
        <f t="shared" si="3"/>
        <v>30.645252419287548</v>
      </c>
      <c r="L54" s="59">
        <v>17090011</v>
      </c>
      <c r="M54" s="60">
        <v>32.42306660632152</v>
      </c>
    </row>
    <row r="55" spans="1:13" x14ac:dyDescent="0.3">
      <c r="A55" s="50" t="s">
        <v>420</v>
      </c>
      <c r="B55" s="49">
        <v>17070302</v>
      </c>
      <c r="C55" s="49">
        <v>673869.98785899999</v>
      </c>
      <c r="D55" s="49">
        <v>60287716.092799999</v>
      </c>
      <c r="E55" s="49">
        <f t="shared" si="0"/>
        <v>1.1177567032423683E-2</v>
      </c>
      <c r="F55" s="43">
        <f t="shared" si="10"/>
        <v>121</v>
      </c>
      <c r="G55" s="43">
        <f t="shared" si="11"/>
        <v>1206</v>
      </c>
      <c r="H55" s="43">
        <f t="shared" si="12"/>
        <v>13</v>
      </c>
      <c r="I55" s="49">
        <f t="shared" si="2"/>
        <v>1340</v>
      </c>
      <c r="J55" s="54">
        <f t="shared" si="3"/>
        <v>14.977939823447736</v>
      </c>
      <c r="L55" s="59">
        <v>17090012</v>
      </c>
      <c r="M55" s="60">
        <v>31.701663558502315</v>
      </c>
    </row>
    <row r="56" spans="1:13" x14ac:dyDescent="0.3">
      <c r="A56" s="50" t="s">
        <v>420</v>
      </c>
      <c r="B56" s="49">
        <v>17070303</v>
      </c>
      <c r="C56" s="49">
        <v>887746.51008299994</v>
      </c>
      <c r="D56" s="49">
        <v>60287716.092799999</v>
      </c>
      <c r="E56" s="49">
        <f t="shared" si="0"/>
        <v>1.4725164056911771E-2</v>
      </c>
      <c r="F56" s="43">
        <f t="shared" si="10"/>
        <v>121</v>
      </c>
      <c r="G56" s="43">
        <f t="shared" si="11"/>
        <v>1206</v>
      </c>
      <c r="H56" s="43">
        <f t="shared" si="12"/>
        <v>13</v>
      </c>
      <c r="I56" s="49">
        <f t="shared" si="2"/>
        <v>1340</v>
      </c>
      <c r="J56" s="54">
        <f t="shared" si="3"/>
        <v>19.731719836261775</v>
      </c>
      <c r="L56" s="59">
        <v>17100201</v>
      </c>
      <c r="M56" s="60">
        <v>0.82346320212980839</v>
      </c>
    </row>
    <row r="57" spans="1:13" x14ac:dyDescent="0.3">
      <c r="A57" s="50" t="s">
        <v>420</v>
      </c>
      <c r="B57" s="49">
        <v>17070304</v>
      </c>
      <c r="C57" s="49">
        <v>422015.80303499999</v>
      </c>
      <c r="D57" s="49">
        <v>60287716.092799999</v>
      </c>
      <c r="E57" s="49">
        <f t="shared" si="0"/>
        <v>7.0000296973499083E-3</v>
      </c>
      <c r="F57" s="43">
        <f t="shared" si="10"/>
        <v>121</v>
      </c>
      <c r="G57" s="43">
        <f t="shared" si="11"/>
        <v>1206</v>
      </c>
      <c r="H57" s="43">
        <f t="shared" si="12"/>
        <v>13</v>
      </c>
      <c r="I57" s="49">
        <f t="shared" si="2"/>
        <v>1340</v>
      </c>
      <c r="J57" s="54">
        <f t="shared" si="3"/>
        <v>9.3800397944488765</v>
      </c>
      <c r="L57" s="59">
        <v>17100202</v>
      </c>
      <c r="M57" s="60">
        <v>1.3311293663524288</v>
      </c>
    </row>
    <row r="58" spans="1:13" x14ac:dyDescent="0.3">
      <c r="A58" s="50" t="s">
        <v>420</v>
      </c>
      <c r="B58" s="49">
        <v>17070305</v>
      </c>
      <c r="C58" s="49">
        <v>682794.86998800002</v>
      </c>
      <c r="D58" s="49">
        <v>60287716.092799999</v>
      </c>
      <c r="E58" s="49">
        <f t="shared" si="0"/>
        <v>1.1325605185258368E-2</v>
      </c>
      <c r="F58" s="43">
        <f t="shared" si="10"/>
        <v>121</v>
      </c>
      <c r="G58" s="43">
        <f t="shared" si="11"/>
        <v>1206</v>
      </c>
      <c r="H58" s="43">
        <f t="shared" si="12"/>
        <v>13</v>
      </c>
      <c r="I58" s="49">
        <f t="shared" si="2"/>
        <v>1340</v>
      </c>
      <c r="J58" s="54">
        <f t="shared" si="3"/>
        <v>15.176310948246213</v>
      </c>
      <c r="L58" s="59">
        <v>17100203</v>
      </c>
      <c r="M58" s="60">
        <v>2.1508305935226493</v>
      </c>
    </row>
    <row r="59" spans="1:13" x14ac:dyDescent="0.3">
      <c r="A59" s="50" t="s">
        <v>420</v>
      </c>
      <c r="B59" s="49">
        <v>17070306</v>
      </c>
      <c r="C59" s="49">
        <v>560165.88052500004</v>
      </c>
      <c r="D59" s="49">
        <v>60287716.092799999</v>
      </c>
      <c r="E59" s="49">
        <f t="shared" si="0"/>
        <v>9.2915425700111926E-3</v>
      </c>
      <c r="F59" s="43">
        <f t="shared" si="10"/>
        <v>121</v>
      </c>
      <c r="G59" s="43">
        <f t="shared" si="11"/>
        <v>1206</v>
      </c>
      <c r="H59" s="43">
        <f t="shared" si="12"/>
        <v>13</v>
      </c>
      <c r="I59" s="49">
        <f t="shared" si="2"/>
        <v>1340</v>
      </c>
      <c r="J59" s="54">
        <f t="shared" si="3"/>
        <v>12.450667043814999</v>
      </c>
      <c r="L59" s="59">
        <v>17100204</v>
      </c>
      <c r="M59" s="60">
        <v>1.0512567599246481</v>
      </c>
    </row>
    <row r="60" spans="1:13" x14ac:dyDescent="0.3">
      <c r="A60" s="50" t="s">
        <v>420</v>
      </c>
      <c r="B60" s="49">
        <v>17070307</v>
      </c>
      <c r="C60" s="49">
        <v>225550.51568000001</v>
      </c>
      <c r="D60" s="49">
        <v>60287716.092799999</v>
      </c>
      <c r="E60" s="49">
        <f t="shared" si="0"/>
        <v>3.7412350358871352E-3</v>
      </c>
      <c r="F60" s="43">
        <f t="shared" si="10"/>
        <v>121</v>
      </c>
      <c r="G60" s="43">
        <f t="shared" si="11"/>
        <v>1206</v>
      </c>
      <c r="H60" s="43">
        <f t="shared" si="12"/>
        <v>13</v>
      </c>
      <c r="I60" s="49">
        <f t="shared" si="2"/>
        <v>1340</v>
      </c>
      <c r="J60" s="54">
        <f t="shared" si="3"/>
        <v>5.0132549480887612</v>
      </c>
      <c r="L60" s="59">
        <v>17100205</v>
      </c>
      <c r="M60" s="60">
        <v>0.58897498591121156</v>
      </c>
    </row>
    <row r="61" spans="1:13" x14ac:dyDescent="0.3">
      <c r="A61" s="50" t="s">
        <v>420</v>
      </c>
      <c r="B61" s="49">
        <v>17080001</v>
      </c>
      <c r="C61" s="49">
        <v>275835.425926</v>
      </c>
      <c r="D61" s="49">
        <v>60287716.092799999</v>
      </c>
      <c r="E61" s="49">
        <f t="shared" si="0"/>
        <v>4.5753172255092655E-3</v>
      </c>
      <c r="F61" s="43">
        <f t="shared" si="10"/>
        <v>121</v>
      </c>
      <c r="G61" s="43">
        <f t="shared" si="11"/>
        <v>1206</v>
      </c>
      <c r="H61" s="43">
        <f t="shared" si="12"/>
        <v>13</v>
      </c>
      <c r="I61" s="49">
        <f t="shared" si="2"/>
        <v>1340</v>
      </c>
      <c r="J61" s="54">
        <f t="shared" si="3"/>
        <v>6.1309250821824159</v>
      </c>
      <c r="L61" s="59">
        <v>17100206</v>
      </c>
      <c r="M61" s="60">
        <v>1.6719322171886564</v>
      </c>
    </row>
    <row r="62" spans="1:13" x14ac:dyDescent="0.3">
      <c r="A62" s="50" t="s">
        <v>420</v>
      </c>
      <c r="B62" s="49">
        <v>17080003</v>
      </c>
      <c r="C62" s="49">
        <v>144343.05840000001</v>
      </c>
      <c r="D62" s="49">
        <v>60287716.092799999</v>
      </c>
      <c r="E62" s="49">
        <f t="shared" si="0"/>
        <v>2.3942366331777248E-3</v>
      </c>
      <c r="F62" s="43">
        <f t="shared" si="10"/>
        <v>121</v>
      </c>
      <c r="G62" s="43">
        <f t="shared" si="11"/>
        <v>1206</v>
      </c>
      <c r="H62" s="43">
        <f t="shared" si="12"/>
        <v>13</v>
      </c>
      <c r="I62" s="49">
        <f t="shared" si="2"/>
        <v>1340</v>
      </c>
      <c r="J62" s="54">
        <f t="shared" si="3"/>
        <v>3.2082770884581513</v>
      </c>
      <c r="L62" s="59">
        <v>17100207</v>
      </c>
      <c r="M62" s="60">
        <v>0.36250535625803937</v>
      </c>
    </row>
    <row r="63" spans="1:13" x14ac:dyDescent="0.3">
      <c r="A63" s="50" t="s">
        <v>420</v>
      </c>
      <c r="B63" s="49">
        <v>17080006</v>
      </c>
      <c r="C63" s="49">
        <v>69305.85209</v>
      </c>
      <c r="D63" s="49">
        <v>60287716.092799999</v>
      </c>
      <c r="E63" s="49">
        <f t="shared" si="0"/>
        <v>1.1495849665845445E-3</v>
      </c>
      <c r="F63" s="43">
        <f t="shared" si="10"/>
        <v>121</v>
      </c>
      <c r="G63" s="43">
        <f t="shared" si="11"/>
        <v>1206</v>
      </c>
      <c r="H63" s="43">
        <f t="shared" si="12"/>
        <v>13</v>
      </c>
      <c r="I63" s="49">
        <f t="shared" si="2"/>
        <v>1340</v>
      </c>
      <c r="J63" s="54">
        <f t="shared" si="3"/>
        <v>1.5404438552232897</v>
      </c>
      <c r="L63" s="59">
        <v>17100301</v>
      </c>
      <c r="M63" s="60">
        <v>6.4582567786431619</v>
      </c>
    </row>
    <row r="64" spans="1:13" x14ac:dyDescent="0.3">
      <c r="A64" s="50" t="s">
        <v>420</v>
      </c>
      <c r="B64" s="49">
        <v>17090001</v>
      </c>
      <c r="C64" s="49">
        <v>403344.30298500002</v>
      </c>
      <c r="D64" s="49">
        <v>60287716.092799999</v>
      </c>
      <c r="E64" s="49">
        <f t="shared" si="0"/>
        <v>6.6903231557841406E-3</v>
      </c>
      <c r="F64" s="43">
        <f t="shared" si="10"/>
        <v>121</v>
      </c>
      <c r="G64" s="43">
        <f t="shared" si="11"/>
        <v>1206</v>
      </c>
      <c r="H64" s="43">
        <f t="shared" si="12"/>
        <v>13</v>
      </c>
      <c r="I64" s="49">
        <f t="shared" si="2"/>
        <v>1340</v>
      </c>
      <c r="J64" s="54">
        <f t="shared" si="3"/>
        <v>8.9650330287507476</v>
      </c>
      <c r="L64" s="59">
        <v>17100302</v>
      </c>
      <c r="M64" s="60">
        <v>1.160486676258242</v>
      </c>
    </row>
    <row r="65" spans="1:13" x14ac:dyDescent="0.3">
      <c r="A65" s="50" t="s">
        <v>420</v>
      </c>
      <c r="B65" s="49">
        <v>17090002</v>
      </c>
      <c r="C65" s="49">
        <v>38190.198084900003</v>
      </c>
      <c r="D65" s="49">
        <v>60287716.092799999</v>
      </c>
      <c r="E65" s="49">
        <f t="shared" si="0"/>
        <v>6.3346566365384265E-4</v>
      </c>
      <c r="F65" s="43">
        <f t="shared" si="10"/>
        <v>121</v>
      </c>
      <c r="G65" s="43">
        <f t="shared" si="11"/>
        <v>1206</v>
      </c>
      <c r="H65" s="43">
        <f t="shared" si="12"/>
        <v>13</v>
      </c>
      <c r="I65" s="49">
        <f t="shared" si="2"/>
        <v>1340</v>
      </c>
      <c r="J65" s="54">
        <f t="shared" si="3"/>
        <v>0.84884398929614913</v>
      </c>
      <c r="L65" s="59">
        <v>17100303</v>
      </c>
      <c r="M65" s="60">
        <v>1.6677756329275839</v>
      </c>
    </row>
    <row r="66" spans="1:13" x14ac:dyDescent="0.3">
      <c r="A66" s="50" t="s">
        <v>420</v>
      </c>
      <c r="B66" s="49">
        <v>17090003</v>
      </c>
      <c r="C66" s="49">
        <v>117800.78711799999</v>
      </c>
      <c r="D66" s="49">
        <v>60287716.092799999</v>
      </c>
      <c r="E66" s="49">
        <f t="shared" si="0"/>
        <v>1.95397661003895E-3</v>
      </c>
      <c r="F66" s="43">
        <f t="shared" si="10"/>
        <v>121</v>
      </c>
      <c r="G66" s="43">
        <f t="shared" si="11"/>
        <v>1206</v>
      </c>
      <c r="H66" s="43">
        <f t="shared" si="12"/>
        <v>13</v>
      </c>
      <c r="I66" s="49">
        <f t="shared" si="2"/>
        <v>1340</v>
      </c>
      <c r="J66" s="54">
        <f t="shared" si="3"/>
        <v>2.6183286574521931</v>
      </c>
      <c r="L66" s="59">
        <v>17100304</v>
      </c>
      <c r="M66" s="60">
        <v>1.4781422432101492</v>
      </c>
    </row>
    <row r="67" spans="1:13" x14ac:dyDescent="0.3">
      <c r="A67" s="50" t="s">
        <v>420</v>
      </c>
      <c r="B67" s="49">
        <v>17090004</v>
      </c>
      <c r="C67" s="49">
        <v>640555.81836799998</v>
      </c>
      <c r="D67" s="49">
        <v>60287716.092799999</v>
      </c>
      <c r="E67" s="49">
        <f t="shared" ref="E67:E130" si="13">C67/D67</f>
        <v>1.0624980674039828E-2</v>
      </c>
      <c r="F67" s="43">
        <f t="shared" si="10"/>
        <v>121</v>
      </c>
      <c r="G67" s="43">
        <f t="shared" si="11"/>
        <v>1206</v>
      </c>
      <c r="H67" s="43">
        <f t="shared" si="12"/>
        <v>13</v>
      </c>
      <c r="I67" s="49">
        <f t="shared" ref="I67:I130" si="14">SUM(F67:H67)</f>
        <v>1340</v>
      </c>
      <c r="J67" s="54">
        <f t="shared" ref="J67:J130" si="15">I67*E67</f>
        <v>14.237474103213369</v>
      </c>
      <c r="L67" s="59">
        <v>17100305</v>
      </c>
      <c r="M67" s="60">
        <v>1.2867609465654095</v>
      </c>
    </row>
    <row r="68" spans="1:13" x14ac:dyDescent="0.3">
      <c r="A68" s="50" t="s">
        <v>420</v>
      </c>
      <c r="B68" s="49">
        <v>17090005</v>
      </c>
      <c r="C68" s="49">
        <v>398791.34550400003</v>
      </c>
      <c r="D68" s="49">
        <v>60287716.092799999</v>
      </c>
      <c r="E68" s="49">
        <f t="shared" si="13"/>
        <v>6.6148026720757895E-3</v>
      </c>
      <c r="F68" s="43">
        <f t="shared" si="10"/>
        <v>121</v>
      </c>
      <c r="G68" s="43">
        <f t="shared" si="11"/>
        <v>1206</v>
      </c>
      <c r="H68" s="43">
        <f t="shared" si="12"/>
        <v>13</v>
      </c>
      <c r="I68" s="49">
        <f t="shared" si="14"/>
        <v>1340</v>
      </c>
      <c r="J68" s="54">
        <f t="shared" si="15"/>
        <v>8.8638355805815578</v>
      </c>
      <c r="L68" s="59">
        <v>17100306</v>
      </c>
      <c r="M68" s="60">
        <v>1.4213771908696327</v>
      </c>
    </row>
    <row r="69" spans="1:13" x14ac:dyDescent="0.3">
      <c r="A69" s="50" t="s">
        <v>420</v>
      </c>
      <c r="B69" s="49">
        <v>17090006</v>
      </c>
      <c r="C69" s="49">
        <v>402015.26057300001</v>
      </c>
      <c r="D69" s="49">
        <v>60287716.092799999</v>
      </c>
      <c r="E69" s="49">
        <f t="shared" si="13"/>
        <v>6.6682781605822286E-3</v>
      </c>
      <c r="F69" s="43">
        <f t="shared" si="10"/>
        <v>121</v>
      </c>
      <c r="G69" s="43">
        <f t="shared" si="11"/>
        <v>1206</v>
      </c>
      <c r="H69" s="43">
        <f t="shared" si="12"/>
        <v>13</v>
      </c>
      <c r="I69" s="49">
        <f t="shared" si="14"/>
        <v>1340</v>
      </c>
      <c r="J69" s="54">
        <f t="shared" si="15"/>
        <v>8.9354927351801869</v>
      </c>
      <c r="L69" s="59">
        <v>17100307</v>
      </c>
      <c r="M69" s="60">
        <v>13.454960267221928</v>
      </c>
    </row>
    <row r="70" spans="1:13" x14ac:dyDescent="0.3">
      <c r="A70" s="50" t="s">
        <v>420</v>
      </c>
      <c r="B70" s="49">
        <v>17090007</v>
      </c>
      <c r="C70" s="49">
        <v>120843.56423800001</v>
      </c>
      <c r="D70" s="49">
        <v>60287716.092799999</v>
      </c>
      <c r="E70" s="49">
        <f t="shared" si="13"/>
        <v>2.0044475403909359E-3</v>
      </c>
      <c r="F70" s="43">
        <f t="shared" si="10"/>
        <v>121</v>
      </c>
      <c r="G70" s="43">
        <f t="shared" si="11"/>
        <v>1206</v>
      </c>
      <c r="H70" s="43">
        <f t="shared" si="12"/>
        <v>13</v>
      </c>
      <c r="I70" s="49">
        <f t="shared" si="14"/>
        <v>1340</v>
      </c>
      <c r="J70" s="54">
        <f t="shared" si="15"/>
        <v>2.6859597041238543</v>
      </c>
      <c r="L70" s="59">
        <v>17100308</v>
      </c>
      <c r="M70" s="60">
        <v>2.5354430676728716</v>
      </c>
    </row>
    <row r="71" spans="1:13" x14ac:dyDescent="0.3">
      <c r="A71" s="50" t="s">
        <v>420</v>
      </c>
      <c r="B71" s="49">
        <v>17090008</v>
      </c>
      <c r="C71" s="49">
        <v>8235.6779766399995</v>
      </c>
      <c r="D71" s="49">
        <v>60287716.092799999</v>
      </c>
      <c r="E71" s="49">
        <f t="shared" si="13"/>
        <v>1.3660623606910139E-4</v>
      </c>
      <c r="F71" s="43">
        <f t="shared" si="10"/>
        <v>121</v>
      </c>
      <c r="G71" s="43">
        <f t="shared" si="11"/>
        <v>1206</v>
      </c>
      <c r="H71" s="43">
        <f t="shared" si="12"/>
        <v>13</v>
      </c>
      <c r="I71" s="49">
        <f t="shared" si="14"/>
        <v>1340</v>
      </c>
      <c r="J71" s="54">
        <f t="shared" si="15"/>
        <v>0.18305235633259587</v>
      </c>
      <c r="L71" s="59">
        <v>17100309</v>
      </c>
      <c r="M71" s="60">
        <v>1.4796492901933211</v>
      </c>
    </row>
    <row r="72" spans="1:13" x14ac:dyDescent="0.3">
      <c r="A72" s="50" t="s">
        <v>420</v>
      </c>
      <c r="B72" s="49">
        <v>17090009</v>
      </c>
      <c r="C72" s="49">
        <v>277317.68297000002</v>
      </c>
      <c r="D72" s="49">
        <v>60287716.092799999</v>
      </c>
      <c r="E72" s="49">
        <f t="shared" si="13"/>
        <v>4.5999036112618526E-3</v>
      </c>
      <c r="F72" s="43">
        <f t="shared" si="10"/>
        <v>121</v>
      </c>
      <c r="G72" s="43">
        <f t="shared" si="11"/>
        <v>1206</v>
      </c>
      <c r="H72" s="43">
        <f t="shared" si="12"/>
        <v>13</v>
      </c>
      <c r="I72" s="49">
        <f t="shared" si="14"/>
        <v>1340</v>
      </c>
      <c r="J72" s="54">
        <f t="shared" si="15"/>
        <v>6.1638708390908823</v>
      </c>
      <c r="L72" s="59">
        <v>17100310</v>
      </c>
      <c r="M72" s="60">
        <v>0.24912222970506059</v>
      </c>
    </row>
    <row r="73" spans="1:13" x14ac:dyDescent="0.3">
      <c r="A73" s="50" t="s">
        <v>420</v>
      </c>
      <c r="B73" s="49">
        <v>17090009</v>
      </c>
      <c r="C73" s="49">
        <v>2.031959442E-2</v>
      </c>
      <c r="D73" s="49">
        <v>60287716.092799999</v>
      </c>
      <c r="E73" s="49">
        <f t="shared" si="13"/>
        <v>3.3704369209678379E-10</v>
      </c>
      <c r="F73" s="43">
        <f t="shared" si="10"/>
        <v>121</v>
      </c>
      <c r="G73" s="43">
        <f t="shared" si="11"/>
        <v>1206</v>
      </c>
      <c r="H73" s="43">
        <f t="shared" si="12"/>
        <v>13</v>
      </c>
      <c r="I73" s="49">
        <f t="shared" si="14"/>
        <v>1340</v>
      </c>
      <c r="J73" s="54">
        <f t="shared" si="15"/>
        <v>4.5163854740969026E-7</v>
      </c>
      <c r="L73" s="59">
        <v>17100311</v>
      </c>
      <c r="M73" s="60">
        <v>1.2430602117346428</v>
      </c>
    </row>
    <row r="74" spans="1:13" x14ac:dyDescent="0.3">
      <c r="A74" s="50" t="s">
        <v>420</v>
      </c>
      <c r="B74" s="49">
        <v>17090010</v>
      </c>
      <c r="C74" s="49">
        <v>96324.936749500004</v>
      </c>
      <c r="D74" s="49">
        <v>60287716.092799999</v>
      </c>
      <c r="E74" s="49">
        <f t="shared" si="13"/>
        <v>1.5977539537445479E-3</v>
      </c>
      <c r="F74" s="43">
        <f t="shared" si="10"/>
        <v>121</v>
      </c>
      <c r="G74" s="43">
        <f t="shared" si="11"/>
        <v>1206</v>
      </c>
      <c r="H74" s="43">
        <f t="shared" si="12"/>
        <v>13</v>
      </c>
      <c r="I74" s="49">
        <f t="shared" si="14"/>
        <v>1340</v>
      </c>
      <c r="J74" s="54">
        <f t="shared" si="15"/>
        <v>2.140990298017694</v>
      </c>
      <c r="L74" s="59">
        <v>17100312</v>
      </c>
      <c r="M74" s="60">
        <v>0.3107282156566426</v>
      </c>
    </row>
    <row r="75" spans="1:13" x14ac:dyDescent="0.3">
      <c r="A75" s="50" t="s">
        <v>420</v>
      </c>
      <c r="B75" s="49">
        <v>17090011</v>
      </c>
      <c r="C75" s="49">
        <v>445482.55736899999</v>
      </c>
      <c r="D75" s="49">
        <v>60287716.092799999</v>
      </c>
      <c r="E75" s="49">
        <f t="shared" si="13"/>
        <v>7.3892757304535343E-3</v>
      </c>
      <c r="F75" s="43">
        <f t="shared" si="10"/>
        <v>121</v>
      </c>
      <c r="G75" s="43">
        <f t="shared" si="11"/>
        <v>1206</v>
      </c>
      <c r="H75" s="43">
        <f t="shared" si="12"/>
        <v>13</v>
      </c>
      <c r="I75" s="49">
        <f t="shared" si="14"/>
        <v>1340</v>
      </c>
      <c r="J75" s="54">
        <f t="shared" si="15"/>
        <v>9.9016294788077364</v>
      </c>
      <c r="L75" s="59">
        <v>17120001</v>
      </c>
      <c r="M75" s="60">
        <v>20.661624092630433</v>
      </c>
    </row>
    <row r="76" spans="1:13" x14ac:dyDescent="0.3">
      <c r="A76" s="50" t="s">
        <v>420</v>
      </c>
      <c r="B76" s="49">
        <v>17090012</v>
      </c>
      <c r="C76" s="49">
        <v>85965.322812400002</v>
      </c>
      <c r="D76" s="49">
        <v>60287716.092799999</v>
      </c>
      <c r="E76" s="49">
        <f t="shared" si="13"/>
        <v>1.4259177222781974E-3</v>
      </c>
      <c r="F76" s="43">
        <f t="shared" si="10"/>
        <v>121</v>
      </c>
      <c r="G76" s="43">
        <f t="shared" si="11"/>
        <v>1206</v>
      </c>
      <c r="H76" s="43">
        <f t="shared" si="12"/>
        <v>13</v>
      </c>
      <c r="I76" s="49">
        <f t="shared" si="14"/>
        <v>1340</v>
      </c>
      <c r="J76" s="54">
        <f t="shared" si="15"/>
        <v>1.9107297478527845</v>
      </c>
      <c r="L76" s="59">
        <v>17120002</v>
      </c>
      <c r="M76" s="60">
        <v>16.991090100929796</v>
      </c>
    </row>
    <row r="77" spans="1:13" x14ac:dyDescent="0.3">
      <c r="A77" s="50" t="s">
        <v>420</v>
      </c>
      <c r="B77" s="49">
        <v>17100201</v>
      </c>
      <c r="C77" s="49">
        <v>37048.295330499903</v>
      </c>
      <c r="D77" s="49">
        <v>60287716.092799999</v>
      </c>
      <c r="E77" s="49">
        <f t="shared" si="13"/>
        <v>6.1452477770881225E-4</v>
      </c>
      <c r="F77" s="43">
        <f t="shared" si="10"/>
        <v>121</v>
      </c>
      <c r="G77" s="43">
        <f t="shared" si="11"/>
        <v>1206</v>
      </c>
      <c r="H77" s="43">
        <f t="shared" si="12"/>
        <v>13</v>
      </c>
      <c r="I77" s="49">
        <f t="shared" si="14"/>
        <v>1340</v>
      </c>
      <c r="J77" s="54">
        <f t="shared" si="15"/>
        <v>0.82346320212980839</v>
      </c>
      <c r="L77" s="59">
        <v>17120003</v>
      </c>
      <c r="M77" s="60">
        <v>11.234391888308199</v>
      </c>
    </row>
    <row r="78" spans="1:13" x14ac:dyDescent="0.3">
      <c r="A78" s="50" t="s">
        <v>420</v>
      </c>
      <c r="B78" s="49">
        <v>17100202</v>
      </c>
      <c r="C78" s="49">
        <v>59888.618896599997</v>
      </c>
      <c r="D78" s="49">
        <v>60287716.092799999</v>
      </c>
      <c r="E78" s="49">
        <f t="shared" si="13"/>
        <v>9.9338012414360369E-4</v>
      </c>
      <c r="F78" s="43">
        <f t="shared" si="10"/>
        <v>121</v>
      </c>
      <c r="G78" s="43">
        <f t="shared" si="11"/>
        <v>1206</v>
      </c>
      <c r="H78" s="43">
        <f t="shared" si="12"/>
        <v>13</v>
      </c>
      <c r="I78" s="49">
        <f t="shared" si="14"/>
        <v>1340</v>
      </c>
      <c r="J78" s="54">
        <f t="shared" si="15"/>
        <v>1.3311293663524288</v>
      </c>
      <c r="L78" s="59">
        <v>17120004</v>
      </c>
      <c r="M78" s="60">
        <v>23.928328456630389</v>
      </c>
    </row>
    <row r="79" spans="1:13" x14ac:dyDescent="0.3">
      <c r="A79" s="50" t="s">
        <v>420</v>
      </c>
      <c r="B79" s="49">
        <v>17100203</v>
      </c>
      <c r="C79" s="49">
        <v>96767.659840299995</v>
      </c>
      <c r="D79" s="49">
        <v>60287716.092799999</v>
      </c>
      <c r="E79" s="49">
        <f t="shared" si="13"/>
        <v>1.6050974578527234E-3</v>
      </c>
      <c r="F79" s="43">
        <f t="shared" si="10"/>
        <v>121</v>
      </c>
      <c r="G79" s="43">
        <f t="shared" si="11"/>
        <v>1206</v>
      </c>
      <c r="H79" s="43">
        <f t="shared" si="12"/>
        <v>13</v>
      </c>
      <c r="I79" s="49">
        <f t="shared" si="14"/>
        <v>1340</v>
      </c>
      <c r="J79" s="54">
        <f t="shared" si="15"/>
        <v>2.1508305935226493</v>
      </c>
      <c r="L79" s="59">
        <v>17120005</v>
      </c>
      <c r="M79" s="60">
        <v>58.814537813358378</v>
      </c>
    </row>
    <row r="80" spans="1:13" x14ac:dyDescent="0.3">
      <c r="A80" s="50" t="s">
        <v>420</v>
      </c>
      <c r="B80" s="49">
        <v>17100204</v>
      </c>
      <c r="C80" s="49">
        <v>47296.917226099999</v>
      </c>
      <c r="D80" s="49">
        <v>60287716.092799999</v>
      </c>
      <c r="E80" s="49">
        <f t="shared" si="13"/>
        <v>7.8451997009302101E-4</v>
      </c>
      <c r="F80" s="43">
        <f t="shared" si="10"/>
        <v>121</v>
      </c>
      <c r="G80" s="43">
        <f t="shared" si="11"/>
        <v>1206</v>
      </c>
      <c r="H80" s="43">
        <f t="shared" si="12"/>
        <v>13</v>
      </c>
      <c r="I80" s="49">
        <f t="shared" si="14"/>
        <v>1340</v>
      </c>
      <c r="J80" s="54">
        <f t="shared" si="15"/>
        <v>1.0512567599246481</v>
      </c>
      <c r="L80" s="59">
        <v>17120006</v>
      </c>
      <c r="M80" s="60">
        <v>14.669052388482454</v>
      </c>
    </row>
    <row r="81" spans="1:13" x14ac:dyDescent="0.3">
      <c r="A81" s="50" t="s">
        <v>420</v>
      </c>
      <c r="B81" s="49">
        <v>17100205</v>
      </c>
      <c r="C81" s="49">
        <v>26498.475176399999</v>
      </c>
      <c r="D81" s="49">
        <v>60287716.092799999</v>
      </c>
      <c r="E81" s="49">
        <f t="shared" si="13"/>
        <v>4.3953357157553097E-4</v>
      </c>
      <c r="F81" s="43">
        <f t="shared" si="10"/>
        <v>121</v>
      </c>
      <c r="G81" s="43">
        <f t="shared" si="11"/>
        <v>1206</v>
      </c>
      <c r="H81" s="43">
        <f t="shared" si="12"/>
        <v>13</v>
      </c>
      <c r="I81" s="49">
        <f t="shared" si="14"/>
        <v>1340</v>
      </c>
      <c r="J81" s="54">
        <f t="shared" si="15"/>
        <v>0.58897498591121156</v>
      </c>
      <c r="L81" s="59">
        <v>17120007</v>
      </c>
      <c r="M81" s="60">
        <v>22.157037219032262</v>
      </c>
    </row>
    <row r="82" spans="1:13" x14ac:dyDescent="0.3">
      <c r="A82" s="50" t="s">
        <v>420</v>
      </c>
      <c r="B82" s="49">
        <v>17100206</v>
      </c>
      <c r="C82" s="49">
        <v>27931.699545799998</v>
      </c>
      <c r="D82" s="49">
        <v>60287716.092799999</v>
      </c>
      <c r="E82" s="49">
        <f t="shared" si="13"/>
        <v>4.6330664613011949E-4</v>
      </c>
      <c r="F82" s="43">
        <f t="shared" si="10"/>
        <v>121</v>
      </c>
      <c r="G82" s="43">
        <f t="shared" si="11"/>
        <v>1206</v>
      </c>
      <c r="H82" s="43">
        <f t="shared" si="12"/>
        <v>13</v>
      </c>
      <c r="I82" s="49">
        <f t="shared" si="14"/>
        <v>1340</v>
      </c>
      <c r="J82" s="54">
        <f t="shared" si="15"/>
        <v>0.62083090581436007</v>
      </c>
      <c r="L82" s="59">
        <v>17120008</v>
      </c>
      <c r="M82" s="60">
        <v>36.021848018226017</v>
      </c>
    </row>
    <row r="83" spans="1:13" x14ac:dyDescent="0.3">
      <c r="A83" s="50" t="s">
        <v>420</v>
      </c>
      <c r="B83" s="49">
        <v>17100207</v>
      </c>
      <c r="C83" s="49">
        <v>16309.417910599999</v>
      </c>
      <c r="D83" s="49">
        <v>60287716.092799999</v>
      </c>
      <c r="E83" s="49">
        <f t="shared" si="13"/>
        <v>2.7052638526719357E-4</v>
      </c>
      <c r="F83" s="43">
        <f t="shared" si="10"/>
        <v>121</v>
      </c>
      <c r="G83" s="43">
        <f t="shared" si="11"/>
        <v>1206</v>
      </c>
      <c r="H83" s="43">
        <f t="shared" si="12"/>
        <v>13</v>
      </c>
      <c r="I83" s="49">
        <f t="shared" si="14"/>
        <v>1340</v>
      </c>
      <c r="J83" s="54">
        <f t="shared" si="15"/>
        <v>0.36250535625803937</v>
      </c>
      <c r="L83" s="59">
        <v>17120009</v>
      </c>
      <c r="M83" s="60">
        <v>39.664248428589758</v>
      </c>
    </row>
    <row r="84" spans="1:13" x14ac:dyDescent="0.3">
      <c r="A84" s="50" t="s">
        <v>420</v>
      </c>
      <c r="B84" s="49">
        <v>17100301</v>
      </c>
      <c r="C84" s="49">
        <v>290562.351586</v>
      </c>
      <c r="D84" s="49">
        <v>60287716.092799999</v>
      </c>
      <c r="E84" s="49">
        <f t="shared" si="13"/>
        <v>4.8195946109277328E-3</v>
      </c>
      <c r="F84" s="43">
        <f t="shared" si="10"/>
        <v>121</v>
      </c>
      <c r="G84" s="43">
        <f t="shared" si="11"/>
        <v>1206</v>
      </c>
      <c r="H84" s="43">
        <f t="shared" si="12"/>
        <v>13</v>
      </c>
      <c r="I84" s="49">
        <f t="shared" si="14"/>
        <v>1340</v>
      </c>
      <c r="J84" s="54">
        <f t="shared" si="15"/>
        <v>6.4582567786431619</v>
      </c>
      <c r="L84" s="59">
        <v>18010101</v>
      </c>
      <c r="M84" s="60">
        <v>0</v>
      </c>
    </row>
    <row r="85" spans="1:13" x14ac:dyDescent="0.3">
      <c r="A85" s="50" t="s">
        <v>420</v>
      </c>
      <c r="B85" s="49">
        <v>17100302</v>
      </c>
      <c r="C85" s="49">
        <v>52211.2621401</v>
      </c>
      <c r="D85" s="49">
        <v>60287716.092799999</v>
      </c>
      <c r="E85" s="49">
        <f t="shared" si="13"/>
        <v>8.6603483302853885E-4</v>
      </c>
      <c r="F85" s="43">
        <f t="shared" si="10"/>
        <v>121</v>
      </c>
      <c r="G85" s="43">
        <f t="shared" si="11"/>
        <v>1206</v>
      </c>
      <c r="H85" s="43">
        <f t="shared" si="12"/>
        <v>13</v>
      </c>
      <c r="I85" s="49">
        <f t="shared" si="14"/>
        <v>1340</v>
      </c>
      <c r="J85" s="54">
        <f t="shared" si="15"/>
        <v>1.160486676258242</v>
      </c>
      <c r="L85" s="59">
        <v>18010201</v>
      </c>
      <c r="M85" s="60">
        <v>20.463887443038498</v>
      </c>
    </row>
    <row r="86" spans="1:13" x14ac:dyDescent="0.3">
      <c r="A86" s="50" t="s">
        <v>420</v>
      </c>
      <c r="B86" s="49">
        <v>17100303</v>
      </c>
      <c r="C86" s="49">
        <v>75034.614824200005</v>
      </c>
      <c r="D86" s="49">
        <v>60287716.092799999</v>
      </c>
      <c r="E86" s="49">
        <f t="shared" si="13"/>
        <v>1.2446086812892417E-3</v>
      </c>
      <c r="F86" s="43">
        <f t="shared" si="10"/>
        <v>121</v>
      </c>
      <c r="G86" s="43">
        <f t="shared" si="11"/>
        <v>1206</v>
      </c>
      <c r="H86" s="43">
        <f t="shared" si="12"/>
        <v>13</v>
      </c>
      <c r="I86" s="49">
        <f t="shared" si="14"/>
        <v>1340</v>
      </c>
      <c r="J86" s="54">
        <f t="shared" si="15"/>
        <v>1.6677756329275839</v>
      </c>
      <c r="L86" s="59">
        <v>18010202</v>
      </c>
      <c r="M86" s="60">
        <v>21.594463847421153</v>
      </c>
    </row>
    <row r="87" spans="1:13" x14ac:dyDescent="0.3">
      <c r="A87" s="50" t="s">
        <v>420</v>
      </c>
      <c r="B87" s="49">
        <v>17100304</v>
      </c>
      <c r="C87" s="49">
        <v>66502.850674200003</v>
      </c>
      <c r="D87" s="49">
        <v>60287716.092799999</v>
      </c>
      <c r="E87" s="49">
        <f t="shared" si="13"/>
        <v>1.1030912262762307E-3</v>
      </c>
      <c r="F87" s="43">
        <f t="shared" si="10"/>
        <v>121</v>
      </c>
      <c r="G87" s="43">
        <f t="shared" si="11"/>
        <v>1206</v>
      </c>
      <c r="H87" s="43">
        <f t="shared" si="12"/>
        <v>13</v>
      </c>
      <c r="I87" s="49">
        <f t="shared" si="14"/>
        <v>1340</v>
      </c>
      <c r="J87" s="54">
        <f t="shared" si="15"/>
        <v>1.4781422432101492</v>
      </c>
      <c r="L87" s="59">
        <v>18010203</v>
      </c>
      <c r="M87" s="60">
        <v>10.298913343805575</v>
      </c>
    </row>
    <row r="88" spans="1:13" x14ac:dyDescent="0.3">
      <c r="A88" s="50" t="s">
        <v>420</v>
      </c>
      <c r="B88" s="49">
        <v>17100305</v>
      </c>
      <c r="C88" s="49">
        <v>57892.446735700003</v>
      </c>
      <c r="D88" s="49">
        <v>60287716.092799999</v>
      </c>
      <c r="E88" s="49">
        <f t="shared" si="13"/>
        <v>9.6026936310851464E-4</v>
      </c>
      <c r="F88" s="43">
        <f t="shared" si="10"/>
        <v>121</v>
      </c>
      <c r="G88" s="43">
        <f t="shared" si="11"/>
        <v>1206</v>
      </c>
      <c r="H88" s="43">
        <f t="shared" si="12"/>
        <v>13</v>
      </c>
      <c r="I88" s="49">
        <f t="shared" si="14"/>
        <v>1340</v>
      </c>
      <c r="J88" s="54">
        <f t="shared" si="15"/>
        <v>1.2867609465654095</v>
      </c>
      <c r="L88" s="59">
        <v>18010204</v>
      </c>
      <c r="M88" s="60">
        <v>18.848700172437791</v>
      </c>
    </row>
    <row r="89" spans="1:13" x14ac:dyDescent="0.3">
      <c r="A89" s="50" t="s">
        <v>420</v>
      </c>
      <c r="B89" s="49">
        <v>17100306</v>
      </c>
      <c r="C89" s="49">
        <v>63948.943689500004</v>
      </c>
      <c r="D89" s="49">
        <v>60287716.092799999</v>
      </c>
      <c r="E89" s="49">
        <f t="shared" si="13"/>
        <v>1.0607292469176363E-3</v>
      </c>
      <c r="F89" s="43">
        <f t="shared" si="10"/>
        <v>121</v>
      </c>
      <c r="G89" s="43">
        <f t="shared" si="11"/>
        <v>1206</v>
      </c>
      <c r="H89" s="43">
        <f t="shared" si="12"/>
        <v>13</v>
      </c>
      <c r="I89" s="49">
        <f t="shared" si="14"/>
        <v>1340</v>
      </c>
      <c r="J89" s="54">
        <f t="shared" si="15"/>
        <v>1.4213771908696327</v>
      </c>
      <c r="L89" s="59">
        <v>18010205</v>
      </c>
      <c r="M89" s="60">
        <v>0.18661422931543467</v>
      </c>
    </row>
    <row r="90" spans="1:13" x14ac:dyDescent="0.3">
      <c r="A90" s="50" t="s">
        <v>420</v>
      </c>
      <c r="B90" s="49">
        <v>17100307</v>
      </c>
      <c r="C90" s="49">
        <v>605349.86912699998</v>
      </c>
      <c r="D90" s="49">
        <v>60287716.092799999</v>
      </c>
      <c r="E90" s="49">
        <f t="shared" si="13"/>
        <v>1.0041015124792484E-2</v>
      </c>
      <c r="F90" s="43">
        <f t="shared" si="10"/>
        <v>121</v>
      </c>
      <c r="G90" s="43">
        <f t="shared" si="11"/>
        <v>1206</v>
      </c>
      <c r="H90" s="43">
        <f t="shared" si="12"/>
        <v>13</v>
      </c>
      <c r="I90" s="49">
        <f t="shared" si="14"/>
        <v>1340</v>
      </c>
      <c r="J90" s="54">
        <f t="shared" si="15"/>
        <v>13.454960267221928</v>
      </c>
      <c r="L90" s="59">
        <v>18010206</v>
      </c>
      <c r="M90" s="60">
        <v>5.5949125472315471</v>
      </c>
    </row>
    <row r="91" spans="1:13" x14ac:dyDescent="0.3">
      <c r="A91" s="50" t="s">
        <v>420</v>
      </c>
      <c r="B91" s="49">
        <v>17100308</v>
      </c>
      <c r="C91" s="49">
        <v>114071.695398</v>
      </c>
      <c r="D91" s="49">
        <v>60287716.092799999</v>
      </c>
      <c r="E91" s="49">
        <f t="shared" si="13"/>
        <v>1.8921216922931879E-3</v>
      </c>
      <c r="F91" s="43">
        <f t="shared" ref="F91:F111" si="16">F90</f>
        <v>121</v>
      </c>
      <c r="G91" s="43">
        <f t="shared" ref="G91:G111" si="17">G90</f>
        <v>1206</v>
      </c>
      <c r="H91" s="43">
        <f t="shared" ref="H91:H111" si="18">H90</f>
        <v>13</v>
      </c>
      <c r="I91" s="49">
        <f t="shared" si="14"/>
        <v>1340</v>
      </c>
      <c r="J91" s="54">
        <f t="shared" si="15"/>
        <v>2.5354430676728716</v>
      </c>
      <c r="L91" s="59">
        <v>18010209</v>
      </c>
      <c r="M91" s="60">
        <v>0</v>
      </c>
    </row>
    <row r="92" spans="1:13" ht="15" thickBot="1" x14ac:dyDescent="0.35">
      <c r="A92" s="50" t="s">
        <v>420</v>
      </c>
      <c r="B92" s="49">
        <v>17100309</v>
      </c>
      <c r="C92" s="49">
        <v>66570.653973199995</v>
      </c>
      <c r="D92" s="49">
        <v>60287716.092799999</v>
      </c>
      <c r="E92" s="49">
        <f t="shared" si="13"/>
        <v>1.1042158882039711E-3</v>
      </c>
      <c r="F92" s="43">
        <f t="shared" si="16"/>
        <v>121</v>
      </c>
      <c r="G92" s="43">
        <f t="shared" si="17"/>
        <v>1206</v>
      </c>
      <c r="H92" s="43">
        <f t="shared" si="18"/>
        <v>13</v>
      </c>
      <c r="I92" s="49">
        <f t="shared" si="14"/>
        <v>1340</v>
      </c>
      <c r="J92" s="54">
        <f t="shared" si="15"/>
        <v>1.4796492901933211</v>
      </c>
      <c r="L92" s="61">
        <v>18020001</v>
      </c>
      <c r="M92" s="62">
        <v>10.286384901796303</v>
      </c>
    </row>
    <row r="93" spans="1:13" ht="15" thickTop="1" x14ac:dyDescent="0.3">
      <c r="A93" s="50" t="s">
        <v>420</v>
      </c>
      <c r="B93" s="49">
        <v>17100310</v>
      </c>
      <c r="C93" s="49">
        <v>11208.2166096</v>
      </c>
      <c r="D93" s="49">
        <v>60287716.092799999</v>
      </c>
      <c r="E93" s="49">
        <f t="shared" si="13"/>
        <v>1.8591211172019447E-4</v>
      </c>
      <c r="F93" s="43">
        <f t="shared" si="16"/>
        <v>121</v>
      </c>
      <c r="G93" s="43">
        <f t="shared" si="17"/>
        <v>1206</v>
      </c>
      <c r="H93" s="43">
        <f t="shared" si="18"/>
        <v>13</v>
      </c>
      <c r="I93" s="49">
        <f t="shared" si="14"/>
        <v>1340</v>
      </c>
      <c r="J93" s="54">
        <f t="shared" si="15"/>
        <v>0.24912222970506059</v>
      </c>
    </row>
    <row r="94" spans="1:13" x14ac:dyDescent="0.3">
      <c r="A94" s="50" t="s">
        <v>420</v>
      </c>
      <c r="B94" s="49">
        <v>17100311</v>
      </c>
      <c r="C94" s="49">
        <v>55926.314277099998</v>
      </c>
      <c r="D94" s="49">
        <v>60287716.092799999</v>
      </c>
      <c r="E94" s="49">
        <f t="shared" si="13"/>
        <v>9.2765687442883794E-4</v>
      </c>
      <c r="F94" s="43">
        <f t="shared" si="16"/>
        <v>121</v>
      </c>
      <c r="G94" s="43">
        <f t="shared" si="17"/>
        <v>1206</v>
      </c>
      <c r="H94" s="43">
        <f t="shared" si="18"/>
        <v>13</v>
      </c>
      <c r="I94" s="49">
        <f t="shared" si="14"/>
        <v>1340</v>
      </c>
      <c r="J94" s="54">
        <f t="shared" si="15"/>
        <v>1.2430602117346428</v>
      </c>
    </row>
    <row r="95" spans="1:13" x14ac:dyDescent="0.3">
      <c r="A95" s="50" t="s">
        <v>420</v>
      </c>
      <c r="B95" s="49">
        <v>17100312</v>
      </c>
      <c r="C95" s="49">
        <v>13979.9212295</v>
      </c>
      <c r="D95" s="49">
        <v>60287716.092799999</v>
      </c>
      <c r="E95" s="49">
        <f t="shared" si="13"/>
        <v>2.3188672810197207E-4</v>
      </c>
      <c r="F95" s="43">
        <f t="shared" si="16"/>
        <v>121</v>
      </c>
      <c r="G95" s="43">
        <f t="shared" si="17"/>
        <v>1206</v>
      </c>
      <c r="H95" s="43">
        <f t="shared" si="18"/>
        <v>13</v>
      </c>
      <c r="I95" s="49">
        <f t="shared" si="14"/>
        <v>1340</v>
      </c>
      <c r="J95" s="54">
        <f t="shared" si="15"/>
        <v>0.3107282156566426</v>
      </c>
    </row>
    <row r="96" spans="1:13" x14ac:dyDescent="0.3">
      <c r="A96" s="50" t="s">
        <v>420</v>
      </c>
      <c r="B96" s="49">
        <v>17120001</v>
      </c>
      <c r="C96" s="49">
        <v>929583.67709899996</v>
      </c>
      <c r="D96" s="49">
        <v>60287716.092799999</v>
      </c>
      <c r="E96" s="49">
        <f t="shared" si="13"/>
        <v>1.5419122457186891E-2</v>
      </c>
      <c r="F96" s="43">
        <f t="shared" si="16"/>
        <v>121</v>
      </c>
      <c r="G96" s="43">
        <f t="shared" si="17"/>
        <v>1206</v>
      </c>
      <c r="H96" s="43">
        <f t="shared" si="18"/>
        <v>13</v>
      </c>
      <c r="I96" s="49">
        <f t="shared" si="14"/>
        <v>1340</v>
      </c>
      <c r="J96" s="54">
        <f t="shared" si="15"/>
        <v>20.661624092630433</v>
      </c>
    </row>
    <row r="97" spans="1:10" x14ac:dyDescent="0.3">
      <c r="A97" s="50" t="s">
        <v>420</v>
      </c>
      <c r="B97" s="49">
        <v>17120002</v>
      </c>
      <c r="C97" s="49">
        <v>764443.295606</v>
      </c>
      <c r="D97" s="49">
        <v>60287716.092799999</v>
      </c>
      <c r="E97" s="49">
        <f t="shared" si="13"/>
        <v>1.2679917985768504E-2</v>
      </c>
      <c r="F97" s="43">
        <f t="shared" si="16"/>
        <v>121</v>
      </c>
      <c r="G97" s="43">
        <f t="shared" si="17"/>
        <v>1206</v>
      </c>
      <c r="H97" s="43">
        <f t="shared" si="18"/>
        <v>13</v>
      </c>
      <c r="I97" s="49">
        <f t="shared" si="14"/>
        <v>1340</v>
      </c>
      <c r="J97" s="54">
        <f t="shared" si="15"/>
        <v>16.991090100929796</v>
      </c>
    </row>
    <row r="98" spans="1:10" x14ac:dyDescent="0.3">
      <c r="A98" s="50" t="s">
        <v>420</v>
      </c>
      <c r="B98" s="49">
        <v>17120003</v>
      </c>
      <c r="C98" s="49">
        <v>505444.64823699999</v>
      </c>
      <c r="D98" s="49">
        <v>60287716.092799999</v>
      </c>
      <c r="E98" s="49">
        <f t="shared" si="13"/>
        <v>8.3838745435135809E-3</v>
      </c>
      <c r="F98" s="43">
        <f t="shared" si="16"/>
        <v>121</v>
      </c>
      <c r="G98" s="43">
        <f t="shared" si="17"/>
        <v>1206</v>
      </c>
      <c r="H98" s="43">
        <f t="shared" si="18"/>
        <v>13</v>
      </c>
      <c r="I98" s="49">
        <f t="shared" si="14"/>
        <v>1340</v>
      </c>
      <c r="J98" s="54">
        <f t="shared" si="15"/>
        <v>11.234391888308199</v>
      </c>
    </row>
    <row r="99" spans="1:10" x14ac:dyDescent="0.3">
      <c r="A99" s="50" t="s">
        <v>420</v>
      </c>
      <c r="B99" s="49">
        <v>17120004</v>
      </c>
      <c r="C99" s="49">
        <v>1076555.42729</v>
      </c>
      <c r="D99" s="49">
        <v>60287716.092799999</v>
      </c>
      <c r="E99" s="49">
        <f t="shared" si="13"/>
        <v>1.7856961534798797E-2</v>
      </c>
      <c r="F99" s="43">
        <f t="shared" si="16"/>
        <v>121</v>
      </c>
      <c r="G99" s="43">
        <f t="shared" si="17"/>
        <v>1206</v>
      </c>
      <c r="H99" s="43">
        <f t="shared" si="18"/>
        <v>13</v>
      </c>
      <c r="I99" s="49">
        <f t="shared" si="14"/>
        <v>1340</v>
      </c>
      <c r="J99" s="54">
        <f t="shared" si="15"/>
        <v>23.928328456630389</v>
      </c>
    </row>
    <row r="100" spans="1:10" x14ac:dyDescent="0.3">
      <c r="A100" s="50" t="s">
        <v>420</v>
      </c>
      <c r="B100" s="49">
        <v>17120005</v>
      </c>
      <c r="C100" s="49">
        <v>2646115.0431499998</v>
      </c>
      <c r="D100" s="49">
        <v>60287716.092799999</v>
      </c>
      <c r="E100" s="49">
        <f t="shared" si="13"/>
        <v>4.3891446129371924E-2</v>
      </c>
      <c r="F100" s="43">
        <f t="shared" si="16"/>
        <v>121</v>
      </c>
      <c r="G100" s="43">
        <f t="shared" si="17"/>
        <v>1206</v>
      </c>
      <c r="H100" s="43">
        <f t="shared" si="18"/>
        <v>13</v>
      </c>
      <c r="I100" s="49">
        <f t="shared" si="14"/>
        <v>1340</v>
      </c>
      <c r="J100" s="54">
        <f t="shared" si="15"/>
        <v>58.814537813358378</v>
      </c>
    </row>
    <row r="101" spans="1:10" x14ac:dyDescent="0.3">
      <c r="A101" s="50" t="s">
        <v>420</v>
      </c>
      <c r="B101" s="49">
        <v>17120006</v>
      </c>
      <c r="C101" s="49">
        <v>659972.88488599996</v>
      </c>
      <c r="D101" s="49">
        <v>60287716.092799999</v>
      </c>
      <c r="E101" s="49">
        <f t="shared" si="13"/>
        <v>1.0947054021255563E-2</v>
      </c>
      <c r="F101" s="43">
        <f t="shared" si="16"/>
        <v>121</v>
      </c>
      <c r="G101" s="43">
        <f t="shared" si="17"/>
        <v>1206</v>
      </c>
      <c r="H101" s="43">
        <f t="shared" si="18"/>
        <v>13</v>
      </c>
      <c r="I101" s="49">
        <f t="shared" si="14"/>
        <v>1340</v>
      </c>
      <c r="J101" s="54">
        <f t="shared" si="15"/>
        <v>14.669052388482454</v>
      </c>
    </row>
    <row r="102" spans="1:10" x14ac:dyDescent="0.3">
      <c r="A102" s="50" t="s">
        <v>420</v>
      </c>
      <c r="B102" s="49">
        <v>17120007</v>
      </c>
      <c r="C102" s="49">
        <v>996863.55919299996</v>
      </c>
      <c r="D102" s="49">
        <v>60287716.092799999</v>
      </c>
      <c r="E102" s="49">
        <f t="shared" si="13"/>
        <v>1.6535102402262882E-2</v>
      </c>
      <c r="F102" s="43">
        <f t="shared" si="16"/>
        <v>121</v>
      </c>
      <c r="G102" s="43">
        <f t="shared" si="17"/>
        <v>1206</v>
      </c>
      <c r="H102" s="43">
        <f t="shared" si="18"/>
        <v>13</v>
      </c>
      <c r="I102" s="49">
        <f t="shared" si="14"/>
        <v>1340</v>
      </c>
      <c r="J102" s="54">
        <f t="shared" si="15"/>
        <v>22.157037219032262</v>
      </c>
    </row>
    <row r="103" spans="1:10" x14ac:dyDescent="0.3">
      <c r="A103" s="50" t="s">
        <v>420</v>
      </c>
      <c r="B103" s="49">
        <v>17120008</v>
      </c>
      <c r="C103" s="49">
        <v>1620652.94512</v>
      </c>
      <c r="D103" s="49">
        <v>60287716.092799999</v>
      </c>
      <c r="E103" s="49">
        <f t="shared" si="13"/>
        <v>2.6881976133004488E-2</v>
      </c>
      <c r="F103" s="43">
        <f t="shared" si="16"/>
        <v>121</v>
      </c>
      <c r="G103" s="43">
        <f t="shared" si="17"/>
        <v>1206</v>
      </c>
      <c r="H103" s="43">
        <f t="shared" si="18"/>
        <v>13</v>
      </c>
      <c r="I103" s="49">
        <f t="shared" si="14"/>
        <v>1340</v>
      </c>
      <c r="J103" s="54">
        <f t="shared" si="15"/>
        <v>36.021848018226017</v>
      </c>
    </row>
    <row r="104" spans="1:10" x14ac:dyDescent="0.3">
      <c r="A104" s="50" t="s">
        <v>420</v>
      </c>
      <c r="B104" s="49">
        <v>17120009</v>
      </c>
      <c r="C104" s="49">
        <v>889961.16421800002</v>
      </c>
      <c r="D104" s="49">
        <v>60287716.092799999</v>
      </c>
      <c r="E104" s="49">
        <f t="shared" si="13"/>
        <v>1.4761898806186252E-2</v>
      </c>
      <c r="F104" s="43">
        <f t="shared" si="16"/>
        <v>121</v>
      </c>
      <c r="G104" s="43">
        <f t="shared" si="17"/>
        <v>1206</v>
      </c>
      <c r="H104" s="43">
        <f t="shared" si="18"/>
        <v>13</v>
      </c>
      <c r="I104" s="49">
        <f t="shared" si="14"/>
        <v>1340</v>
      </c>
      <c r="J104" s="54">
        <f t="shared" si="15"/>
        <v>19.780944400289577</v>
      </c>
    </row>
    <row r="105" spans="1:10" x14ac:dyDescent="0.3">
      <c r="A105" s="50" t="s">
        <v>420</v>
      </c>
      <c r="B105" s="49">
        <v>18010201</v>
      </c>
      <c r="C105" s="49">
        <v>920687.34053799999</v>
      </c>
      <c r="D105" s="49">
        <v>60287716.092799999</v>
      </c>
      <c r="E105" s="49">
        <f t="shared" si="13"/>
        <v>1.5271557793312313E-2</v>
      </c>
      <c r="F105" s="43">
        <f t="shared" si="16"/>
        <v>121</v>
      </c>
      <c r="G105" s="43">
        <f t="shared" si="17"/>
        <v>1206</v>
      </c>
      <c r="H105" s="43">
        <f t="shared" si="18"/>
        <v>13</v>
      </c>
      <c r="I105" s="49">
        <f t="shared" si="14"/>
        <v>1340</v>
      </c>
      <c r="J105" s="54">
        <f t="shared" si="15"/>
        <v>20.463887443038498</v>
      </c>
    </row>
    <row r="106" spans="1:10" x14ac:dyDescent="0.3">
      <c r="A106" s="50" t="s">
        <v>420</v>
      </c>
      <c r="B106" s="49">
        <v>18010202</v>
      </c>
      <c r="C106" s="49">
        <v>971552.91463400004</v>
      </c>
      <c r="D106" s="49">
        <v>60287716.092799999</v>
      </c>
      <c r="E106" s="49">
        <f t="shared" si="13"/>
        <v>1.6115271527926234E-2</v>
      </c>
      <c r="F106" s="43">
        <f t="shared" si="16"/>
        <v>121</v>
      </c>
      <c r="G106" s="43">
        <f t="shared" si="17"/>
        <v>1206</v>
      </c>
      <c r="H106" s="43">
        <f t="shared" si="18"/>
        <v>13</v>
      </c>
      <c r="I106" s="49">
        <f t="shared" si="14"/>
        <v>1340</v>
      </c>
      <c r="J106" s="54">
        <f t="shared" si="15"/>
        <v>21.594463847421153</v>
      </c>
    </row>
    <row r="107" spans="1:10" x14ac:dyDescent="0.3">
      <c r="A107" s="50" t="s">
        <v>420</v>
      </c>
      <c r="B107" s="49">
        <v>18010203</v>
      </c>
      <c r="C107" s="49">
        <v>463356.68935499998</v>
      </c>
      <c r="D107" s="49">
        <v>60287716.092799999</v>
      </c>
      <c r="E107" s="49">
        <f t="shared" si="13"/>
        <v>7.6857562267205783E-3</v>
      </c>
      <c r="F107" s="43">
        <f t="shared" si="16"/>
        <v>121</v>
      </c>
      <c r="G107" s="43">
        <f t="shared" si="17"/>
        <v>1206</v>
      </c>
      <c r="H107" s="43">
        <f t="shared" si="18"/>
        <v>13</v>
      </c>
      <c r="I107" s="49">
        <f t="shared" si="14"/>
        <v>1340</v>
      </c>
      <c r="J107" s="54">
        <f t="shared" si="15"/>
        <v>10.298913343805575</v>
      </c>
    </row>
    <row r="108" spans="1:10" x14ac:dyDescent="0.3">
      <c r="A108" s="50" t="s">
        <v>420</v>
      </c>
      <c r="B108" s="49">
        <v>18010204</v>
      </c>
      <c r="C108" s="49">
        <v>848018.71993599995</v>
      </c>
      <c r="D108" s="49">
        <v>60287716.092799999</v>
      </c>
      <c r="E108" s="49">
        <f t="shared" si="13"/>
        <v>1.4066194158535664E-2</v>
      </c>
      <c r="F108" s="43">
        <f t="shared" si="16"/>
        <v>121</v>
      </c>
      <c r="G108" s="43">
        <f t="shared" si="17"/>
        <v>1206</v>
      </c>
      <c r="H108" s="43">
        <f t="shared" si="18"/>
        <v>13</v>
      </c>
      <c r="I108" s="49">
        <f t="shared" si="14"/>
        <v>1340</v>
      </c>
      <c r="J108" s="54">
        <f t="shared" si="15"/>
        <v>18.848700172437791</v>
      </c>
    </row>
    <row r="109" spans="1:10" x14ac:dyDescent="0.3">
      <c r="A109" s="50" t="s">
        <v>420</v>
      </c>
      <c r="B109" s="49">
        <v>18010205</v>
      </c>
      <c r="C109" s="49">
        <v>8395.9296088400006</v>
      </c>
      <c r="D109" s="49">
        <v>60287716.092799999</v>
      </c>
      <c r="E109" s="49">
        <f t="shared" si="13"/>
        <v>1.3926435023539901E-4</v>
      </c>
      <c r="F109" s="43">
        <f t="shared" si="16"/>
        <v>121</v>
      </c>
      <c r="G109" s="43">
        <f t="shared" si="17"/>
        <v>1206</v>
      </c>
      <c r="H109" s="43">
        <f t="shared" si="18"/>
        <v>13</v>
      </c>
      <c r="I109" s="49">
        <f t="shared" si="14"/>
        <v>1340</v>
      </c>
      <c r="J109" s="54">
        <f t="shared" si="15"/>
        <v>0.18661422931543467</v>
      </c>
    </row>
    <row r="110" spans="1:10" x14ac:dyDescent="0.3">
      <c r="A110" s="50" t="s">
        <v>420</v>
      </c>
      <c r="B110" s="49">
        <v>18010206</v>
      </c>
      <c r="C110" s="49">
        <v>251719.77553099999</v>
      </c>
      <c r="D110" s="49">
        <v>60287716.092799999</v>
      </c>
      <c r="E110" s="49">
        <f t="shared" si="13"/>
        <v>4.1753078710683187E-3</v>
      </c>
      <c r="F110" s="43">
        <f t="shared" si="16"/>
        <v>121</v>
      </c>
      <c r="G110" s="43">
        <f t="shared" si="17"/>
        <v>1206</v>
      </c>
      <c r="H110" s="43">
        <f t="shared" si="18"/>
        <v>13</v>
      </c>
      <c r="I110" s="49">
        <f t="shared" si="14"/>
        <v>1340</v>
      </c>
      <c r="J110" s="54">
        <f t="shared" si="15"/>
        <v>5.5949125472315471</v>
      </c>
    </row>
    <row r="111" spans="1:10" x14ac:dyDescent="0.3">
      <c r="A111" s="50" t="s">
        <v>420</v>
      </c>
      <c r="B111" s="49">
        <v>18020001</v>
      </c>
      <c r="C111" s="49">
        <v>462793.02431399998</v>
      </c>
      <c r="D111" s="49">
        <v>60287716.092799999</v>
      </c>
      <c r="E111" s="49">
        <f t="shared" si="13"/>
        <v>7.6764066431315699E-3</v>
      </c>
      <c r="F111" s="43">
        <f t="shared" si="16"/>
        <v>121</v>
      </c>
      <c r="G111" s="43">
        <f t="shared" si="17"/>
        <v>1206</v>
      </c>
      <c r="H111" s="43">
        <f t="shared" si="18"/>
        <v>13</v>
      </c>
      <c r="I111" s="49">
        <f t="shared" si="14"/>
        <v>1340</v>
      </c>
      <c r="J111" s="54">
        <f t="shared" si="15"/>
        <v>10.286384901796303</v>
      </c>
    </row>
    <row r="112" spans="1:10" x14ac:dyDescent="0.3">
      <c r="A112" s="50" t="s">
        <v>421</v>
      </c>
      <c r="B112" s="49">
        <v>17050103</v>
      </c>
      <c r="C112" s="49">
        <v>27209.941282299998</v>
      </c>
      <c r="D112" s="49">
        <v>9234345.2938299999</v>
      </c>
      <c r="E112" s="49">
        <f t="shared" si="13"/>
        <v>2.946602105130348E-3</v>
      </c>
      <c r="F112" s="49">
        <f>Input!I6</f>
        <v>151</v>
      </c>
      <c r="G112" s="49">
        <f>Input!J6</f>
        <v>2900</v>
      </c>
      <c r="H112" s="49">
        <f>Input!K6</f>
        <v>24</v>
      </c>
      <c r="I112" s="49">
        <f t="shared" si="14"/>
        <v>3075</v>
      </c>
      <c r="J112" s="54">
        <f t="shared" si="15"/>
        <v>9.06080147327582</v>
      </c>
    </row>
    <row r="113" spans="1:10" x14ac:dyDescent="0.3">
      <c r="A113" s="50" t="s">
        <v>421</v>
      </c>
      <c r="B113" s="49">
        <v>17050110</v>
      </c>
      <c r="C113" s="49">
        <v>20977.251871600001</v>
      </c>
      <c r="D113" s="49">
        <v>9234345.2938299999</v>
      </c>
      <c r="E113" s="49">
        <f t="shared" si="13"/>
        <v>2.2716555645386268E-3</v>
      </c>
      <c r="F113" s="43">
        <f t="shared" ref="F113:F116" si="19">F112</f>
        <v>151</v>
      </c>
      <c r="G113" s="43">
        <f t="shared" ref="G113:G116" si="20">G112</f>
        <v>2900</v>
      </c>
      <c r="H113" s="43">
        <f t="shared" ref="H113:H116" si="21">H112</f>
        <v>24</v>
      </c>
      <c r="I113" s="49">
        <f t="shared" si="14"/>
        <v>3075</v>
      </c>
      <c r="J113" s="54">
        <f t="shared" si="15"/>
        <v>6.9853408609562777</v>
      </c>
    </row>
    <row r="114" spans="1:10" x14ac:dyDescent="0.3">
      <c r="A114" s="50" t="s">
        <v>421</v>
      </c>
      <c r="B114" s="49">
        <v>17050115</v>
      </c>
      <c r="C114" s="49">
        <v>61916.418256600002</v>
      </c>
      <c r="D114" s="49">
        <v>9234345.2938299999</v>
      </c>
      <c r="E114" s="49">
        <f t="shared" si="13"/>
        <v>6.7050144094102631E-3</v>
      </c>
      <c r="F114" s="43">
        <f t="shared" si="19"/>
        <v>151</v>
      </c>
      <c r="G114" s="43">
        <f t="shared" si="20"/>
        <v>2900</v>
      </c>
      <c r="H114" s="43">
        <f t="shared" si="21"/>
        <v>24</v>
      </c>
      <c r="I114" s="49">
        <f t="shared" si="14"/>
        <v>3075</v>
      </c>
      <c r="J114" s="54">
        <f t="shared" si="15"/>
        <v>20.61791930893656</v>
      </c>
    </row>
    <row r="115" spans="1:10" x14ac:dyDescent="0.3">
      <c r="A115" s="50" t="s">
        <v>421</v>
      </c>
      <c r="B115" s="49">
        <v>17050117</v>
      </c>
      <c r="C115" s="49">
        <v>11024.4319682</v>
      </c>
      <c r="D115" s="49">
        <v>9234345.2938299999</v>
      </c>
      <c r="E115" s="49">
        <f t="shared" si="13"/>
        <v>1.1938509572049533E-3</v>
      </c>
      <c r="F115" s="43">
        <f t="shared" si="19"/>
        <v>151</v>
      </c>
      <c r="G115" s="43">
        <f t="shared" si="20"/>
        <v>2900</v>
      </c>
      <c r="H115" s="43">
        <f t="shared" si="21"/>
        <v>24</v>
      </c>
      <c r="I115" s="49">
        <f t="shared" si="14"/>
        <v>3075</v>
      </c>
      <c r="J115" s="54">
        <f t="shared" si="15"/>
        <v>3.6710916934052316</v>
      </c>
    </row>
    <row r="116" spans="1:10" x14ac:dyDescent="0.3">
      <c r="A116" s="50" t="s">
        <v>421</v>
      </c>
      <c r="B116" s="49">
        <v>17050201</v>
      </c>
      <c r="C116" s="49">
        <v>9288.6102348099994</v>
      </c>
      <c r="D116" s="49">
        <v>9234345.2938299999</v>
      </c>
      <c r="E116" s="49">
        <f t="shared" si="13"/>
        <v>1.0058764253721654E-3</v>
      </c>
      <c r="F116" s="43">
        <f t="shared" si="19"/>
        <v>151</v>
      </c>
      <c r="G116" s="43">
        <f t="shared" si="20"/>
        <v>2900</v>
      </c>
      <c r="H116" s="43">
        <f t="shared" si="21"/>
        <v>24</v>
      </c>
      <c r="I116" s="49">
        <f t="shared" si="14"/>
        <v>3075</v>
      </c>
      <c r="J116" s="54">
        <f t="shared" si="15"/>
        <v>3.0930700080194087</v>
      </c>
    </row>
    <row r="117" spans="1:10" x14ac:dyDescent="0.3">
      <c r="A117" s="50" t="s">
        <v>423</v>
      </c>
      <c r="B117" s="49">
        <v>17080001</v>
      </c>
      <c r="C117" s="49">
        <v>87737.824277699998</v>
      </c>
      <c r="D117" s="49">
        <v>2322395.0495699998</v>
      </c>
      <c r="E117" s="49">
        <f t="shared" si="13"/>
        <v>3.7779026567398594E-2</v>
      </c>
      <c r="F117" s="49">
        <f>Input!I7</f>
        <v>99</v>
      </c>
      <c r="G117" s="49">
        <f>Input!J7</f>
        <v>245</v>
      </c>
      <c r="H117" s="49">
        <f>Input!K7</f>
        <v>76</v>
      </c>
      <c r="I117" s="49">
        <f t="shared" si="14"/>
        <v>420</v>
      </c>
      <c r="J117" s="54">
        <f t="shared" si="15"/>
        <v>15.86719115830741</v>
      </c>
    </row>
    <row r="118" spans="1:10" x14ac:dyDescent="0.3">
      <c r="A118" s="50" t="s">
        <v>423</v>
      </c>
      <c r="B118" s="49">
        <v>17090001</v>
      </c>
      <c r="C118" s="49">
        <v>23087.8966086</v>
      </c>
      <c r="D118" s="49">
        <v>2322395.0495699998</v>
      </c>
      <c r="E118" s="49">
        <f t="shared" si="13"/>
        <v>9.9414165616977229E-3</v>
      </c>
      <c r="F118" s="43">
        <f t="shared" ref="F118:F131" si="22">F117</f>
        <v>99</v>
      </c>
      <c r="G118" s="43">
        <f t="shared" ref="G118:G131" si="23">G117</f>
        <v>245</v>
      </c>
      <c r="H118" s="43">
        <f t="shared" ref="H118:H131" si="24">H117</f>
        <v>76</v>
      </c>
      <c r="I118" s="49">
        <f t="shared" si="14"/>
        <v>420</v>
      </c>
      <c r="J118" s="54">
        <f t="shared" si="15"/>
        <v>4.1753949559130437</v>
      </c>
    </row>
    <row r="119" spans="1:10" x14ac:dyDescent="0.3">
      <c r="A119" s="50" t="s">
        <v>423</v>
      </c>
      <c r="B119" s="49">
        <v>17090002</v>
      </c>
      <c r="C119" s="49">
        <v>49041.232396599997</v>
      </c>
      <c r="D119" s="49">
        <v>2322395.0495699998</v>
      </c>
      <c r="E119" s="49">
        <f t="shared" si="13"/>
        <v>2.1116662475525069E-2</v>
      </c>
      <c r="F119" s="43">
        <f t="shared" si="22"/>
        <v>99</v>
      </c>
      <c r="G119" s="43">
        <f t="shared" si="23"/>
        <v>245</v>
      </c>
      <c r="H119" s="43">
        <f t="shared" si="24"/>
        <v>76</v>
      </c>
      <c r="I119" s="49">
        <f t="shared" si="14"/>
        <v>420</v>
      </c>
      <c r="J119" s="54">
        <f t="shared" si="15"/>
        <v>8.8689982397205291</v>
      </c>
    </row>
    <row r="120" spans="1:10" x14ac:dyDescent="0.3">
      <c r="A120" s="50" t="s">
        <v>423</v>
      </c>
      <c r="B120" s="49">
        <v>17090003</v>
      </c>
      <c r="C120" s="49">
        <v>599150.16588500002</v>
      </c>
      <c r="D120" s="49">
        <v>2322395.0495699998</v>
      </c>
      <c r="E120" s="49">
        <f t="shared" si="13"/>
        <v>0.25798804815568949</v>
      </c>
      <c r="F120" s="43">
        <f t="shared" si="22"/>
        <v>99</v>
      </c>
      <c r="G120" s="43">
        <f t="shared" si="23"/>
        <v>245</v>
      </c>
      <c r="H120" s="43">
        <f t="shared" si="24"/>
        <v>76</v>
      </c>
      <c r="I120" s="49">
        <f t="shared" si="14"/>
        <v>420</v>
      </c>
      <c r="J120" s="54">
        <f t="shared" si="15"/>
        <v>108.35498022538958</v>
      </c>
    </row>
    <row r="121" spans="1:10" x14ac:dyDescent="0.3">
      <c r="A121" s="50" t="s">
        <v>423</v>
      </c>
      <c r="B121" s="49">
        <v>17090004</v>
      </c>
      <c r="C121" s="49">
        <v>46325.491829999999</v>
      </c>
      <c r="D121" s="49">
        <v>2322395.0495699998</v>
      </c>
      <c r="E121" s="49">
        <f t="shared" si="13"/>
        <v>1.9947291843641045E-2</v>
      </c>
      <c r="F121" s="43">
        <f t="shared" si="22"/>
        <v>99</v>
      </c>
      <c r="G121" s="43">
        <f t="shared" si="23"/>
        <v>245</v>
      </c>
      <c r="H121" s="43">
        <f t="shared" si="24"/>
        <v>76</v>
      </c>
      <c r="I121" s="49">
        <f t="shared" si="14"/>
        <v>420</v>
      </c>
      <c r="J121" s="54">
        <f t="shared" si="15"/>
        <v>8.3778625743292388</v>
      </c>
    </row>
    <row r="122" spans="1:10" x14ac:dyDescent="0.3">
      <c r="A122" s="50" t="s">
        <v>423</v>
      </c>
      <c r="B122" s="49">
        <v>17090005</v>
      </c>
      <c r="C122" s="49">
        <v>59069.075046899998</v>
      </c>
      <c r="D122" s="49">
        <v>2322395.0495699998</v>
      </c>
      <c r="E122" s="49">
        <f t="shared" si="13"/>
        <v>2.5434550877912378E-2</v>
      </c>
      <c r="F122" s="43">
        <f t="shared" si="22"/>
        <v>99</v>
      </c>
      <c r="G122" s="43">
        <f t="shared" si="23"/>
        <v>245</v>
      </c>
      <c r="H122" s="43">
        <f t="shared" si="24"/>
        <v>76</v>
      </c>
      <c r="I122" s="49">
        <f t="shared" si="14"/>
        <v>420</v>
      </c>
      <c r="J122" s="54">
        <f t="shared" si="15"/>
        <v>10.682511368723199</v>
      </c>
    </row>
    <row r="123" spans="1:10" x14ac:dyDescent="0.3">
      <c r="A123" s="50" t="s">
        <v>423</v>
      </c>
      <c r="B123" s="49">
        <v>17090006</v>
      </c>
      <c r="C123" s="49">
        <v>105885.717605</v>
      </c>
      <c r="D123" s="49">
        <v>2322395.0495699998</v>
      </c>
      <c r="E123" s="49">
        <f t="shared" si="13"/>
        <v>4.5593327295717898E-2</v>
      </c>
      <c r="F123" s="43">
        <f t="shared" si="22"/>
        <v>99</v>
      </c>
      <c r="G123" s="43">
        <f t="shared" si="23"/>
        <v>245</v>
      </c>
      <c r="H123" s="43">
        <f t="shared" si="24"/>
        <v>76</v>
      </c>
      <c r="I123" s="49">
        <f t="shared" si="14"/>
        <v>420</v>
      </c>
      <c r="J123" s="54">
        <f t="shared" si="15"/>
        <v>19.149197464201517</v>
      </c>
    </row>
    <row r="124" spans="1:10" x14ac:dyDescent="0.3">
      <c r="A124" s="50" t="s">
        <v>423</v>
      </c>
      <c r="B124" s="49">
        <v>17090007</v>
      </c>
      <c r="C124" s="49">
        <v>277172.81771999999</v>
      </c>
      <c r="D124" s="49">
        <v>2322395.0495699998</v>
      </c>
      <c r="E124" s="49">
        <f t="shared" si="13"/>
        <v>0.11934783350977242</v>
      </c>
      <c r="F124" s="43">
        <f t="shared" si="22"/>
        <v>99</v>
      </c>
      <c r="G124" s="43">
        <f t="shared" si="23"/>
        <v>245</v>
      </c>
      <c r="H124" s="43">
        <f t="shared" si="24"/>
        <v>76</v>
      </c>
      <c r="I124" s="49">
        <f t="shared" si="14"/>
        <v>420</v>
      </c>
      <c r="J124" s="54">
        <f t="shared" si="15"/>
        <v>50.126090074104418</v>
      </c>
    </row>
    <row r="125" spans="1:10" x14ac:dyDescent="0.3">
      <c r="A125" s="50" t="s">
        <v>423</v>
      </c>
      <c r="B125" s="49">
        <v>17090008</v>
      </c>
      <c r="C125" s="49">
        <v>157164.38447200001</v>
      </c>
      <c r="D125" s="49">
        <v>2322395.0495699998</v>
      </c>
      <c r="E125" s="49">
        <f t="shared" si="13"/>
        <v>6.767340659854558E-2</v>
      </c>
      <c r="F125" s="43">
        <f t="shared" si="22"/>
        <v>99</v>
      </c>
      <c r="G125" s="43">
        <f t="shared" si="23"/>
        <v>245</v>
      </c>
      <c r="H125" s="43">
        <f t="shared" si="24"/>
        <v>76</v>
      </c>
      <c r="I125" s="49">
        <f t="shared" si="14"/>
        <v>420</v>
      </c>
      <c r="J125" s="54">
        <f t="shared" si="15"/>
        <v>28.422830771389144</v>
      </c>
    </row>
    <row r="126" spans="1:10" x14ac:dyDescent="0.3">
      <c r="A126" s="50" t="s">
        <v>423</v>
      </c>
      <c r="B126" s="49">
        <v>17090009</v>
      </c>
      <c r="C126" s="49">
        <v>250789.17014100001</v>
      </c>
      <c r="D126" s="49">
        <v>2322395.0495699998</v>
      </c>
      <c r="E126" s="49">
        <f t="shared" si="13"/>
        <v>0.10798729965749564</v>
      </c>
      <c r="F126" s="43">
        <f t="shared" si="22"/>
        <v>99</v>
      </c>
      <c r="G126" s="43">
        <f t="shared" si="23"/>
        <v>245</v>
      </c>
      <c r="H126" s="43">
        <f t="shared" si="24"/>
        <v>76</v>
      </c>
      <c r="I126" s="49">
        <f t="shared" si="14"/>
        <v>420</v>
      </c>
      <c r="J126" s="54">
        <f t="shared" si="15"/>
        <v>45.354665856148166</v>
      </c>
    </row>
    <row r="127" spans="1:10" x14ac:dyDescent="0.3">
      <c r="A127" s="50" t="s">
        <v>423</v>
      </c>
      <c r="B127" s="49">
        <v>17090009</v>
      </c>
      <c r="C127" s="49">
        <v>2.031959442E-2</v>
      </c>
      <c r="D127" s="49">
        <v>2322395.0495699998</v>
      </c>
      <c r="E127" s="49">
        <f t="shared" si="13"/>
        <v>8.7494134229067741E-9</v>
      </c>
      <c r="F127" s="43">
        <f t="shared" si="22"/>
        <v>99</v>
      </c>
      <c r="G127" s="43">
        <f t="shared" si="23"/>
        <v>245</v>
      </c>
      <c r="H127" s="43">
        <f t="shared" si="24"/>
        <v>76</v>
      </c>
      <c r="I127" s="49">
        <f t="shared" si="14"/>
        <v>420</v>
      </c>
      <c r="J127" s="54">
        <f t="shared" si="15"/>
        <v>3.6747536376208453E-6</v>
      </c>
    </row>
    <row r="128" spans="1:10" x14ac:dyDescent="0.3">
      <c r="A128" s="50" t="s">
        <v>423</v>
      </c>
      <c r="B128" s="49">
        <v>17090010</v>
      </c>
      <c r="C128" s="49">
        <v>220551.14665400001</v>
      </c>
      <c r="D128" s="49">
        <v>2322395.0495699998</v>
      </c>
      <c r="E128" s="49">
        <f t="shared" si="13"/>
        <v>9.496711022305869E-2</v>
      </c>
      <c r="F128" s="43">
        <f t="shared" si="22"/>
        <v>99</v>
      </c>
      <c r="G128" s="43">
        <f t="shared" si="23"/>
        <v>245</v>
      </c>
      <c r="H128" s="43">
        <f t="shared" si="24"/>
        <v>76</v>
      </c>
      <c r="I128" s="49">
        <f t="shared" si="14"/>
        <v>420</v>
      </c>
      <c r="J128" s="54">
        <f t="shared" si="15"/>
        <v>39.886186293684652</v>
      </c>
    </row>
    <row r="129" spans="1:10" x14ac:dyDescent="0.3">
      <c r="A129" s="50" t="s">
        <v>423</v>
      </c>
      <c r="B129" s="49">
        <v>17090011</v>
      </c>
      <c r="C129" s="49">
        <v>124532.557367</v>
      </c>
      <c r="D129" s="49">
        <v>2322395.0495699998</v>
      </c>
      <c r="E129" s="49">
        <f t="shared" si="13"/>
        <v>5.3622469351223286E-2</v>
      </c>
      <c r="F129" s="43">
        <f t="shared" si="22"/>
        <v>99</v>
      </c>
      <c r="G129" s="43">
        <f t="shared" si="23"/>
        <v>245</v>
      </c>
      <c r="H129" s="43">
        <f t="shared" si="24"/>
        <v>76</v>
      </c>
      <c r="I129" s="49">
        <f t="shared" si="14"/>
        <v>420</v>
      </c>
      <c r="J129" s="54">
        <f t="shared" si="15"/>
        <v>22.521437127513781</v>
      </c>
    </row>
    <row r="130" spans="1:10" x14ac:dyDescent="0.3">
      <c r="A130" s="50" t="s">
        <v>423</v>
      </c>
      <c r="B130" s="49">
        <v>17090012</v>
      </c>
      <c r="C130" s="49">
        <v>164729.326676</v>
      </c>
      <c r="D130" s="49">
        <v>2322395.0495699998</v>
      </c>
      <c r="E130" s="49">
        <f t="shared" si="13"/>
        <v>7.093079478726079E-2</v>
      </c>
      <c r="F130" s="43">
        <f t="shared" si="22"/>
        <v>99</v>
      </c>
      <c r="G130" s="43">
        <f t="shared" si="23"/>
        <v>245</v>
      </c>
      <c r="H130" s="43">
        <f t="shared" si="24"/>
        <v>76</v>
      </c>
      <c r="I130" s="49">
        <f t="shared" si="14"/>
        <v>420</v>
      </c>
      <c r="J130" s="54">
        <f t="shared" si="15"/>
        <v>29.79093381064953</v>
      </c>
    </row>
    <row r="131" spans="1:10" ht="15" thickBot="1" x14ac:dyDescent="0.35">
      <c r="A131" s="51" t="s">
        <v>423</v>
      </c>
      <c r="B131" s="55">
        <v>17100206</v>
      </c>
      <c r="C131" s="55">
        <v>5812.0773384100003</v>
      </c>
      <c r="D131" s="55">
        <v>2322395.0495699998</v>
      </c>
      <c r="E131" s="55">
        <f t="shared" ref="E131" si="25">C131/D131</f>
        <v>2.5026221699388004E-3</v>
      </c>
      <c r="F131" s="147">
        <f t="shared" si="22"/>
        <v>99</v>
      </c>
      <c r="G131" s="147">
        <f t="shared" si="23"/>
        <v>245</v>
      </c>
      <c r="H131" s="147">
        <f t="shared" si="24"/>
        <v>76</v>
      </c>
      <c r="I131" s="55">
        <f t="shared" ref="I131" si="26">SUM(F131:H131)</f>
        <v>420</v>
      </c>
      <c r="J131" s="56">
        <f t="shared" ref="J131" si="27">I131*E131</f>
        <v>1.0511013113742962</v>
      </c>
    </row>
    <row r="132" spans="1:10" ht="15" thickTop="1" x14ac:dyDescent="0.3"/>
  </sheetData>
  <sortState ref="A2:XFD131">
    <sortCondition ref="A2:A13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2"/>
  <sheetViews>
    <sheetView zoomScale="70" zoomScaleNormal="70" workbookViewId="0">
      <selection activeCell="S27" sqref="S27"/>
    </sheetView>
  </sheetViews>
  <sheetFormatPr defaultRowHeight="14.4" x14ac:dyDescent="0.3"/>
  <sheetData>
    <row r="1" spans="1:4" ht="22.2" thickTop="1" thickBot="1" x14ac:dyDescent="0.45">
      <c r="A1" s="134" t="s">
        <v>448</v>
      </c>
      <c r="B1" s="135"/>
      <c r="C1" s="135"/>
      <c r="D1" s="136"/>
    </row>
    <row r="2" spans="1:4" ht="15" thickTop="1" x14ac:dyDescent="0.3"/>
  </sheetData>
  <mergeCells count="1">
    <mergeCell ref="A1:D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K93"/>
  <sheetViews>
    <sheetView workbookViewId="0">
      <selection activeCell="A2" sqref="A2:A92"/>
    </sheetView>
  </sheetViews>
  <sheetFormatPr defaultRowHeight="14.4" x14ac:dyDescent="0.3"/>
  <cols>
    <col min="1" max="1" width="13.44140625" customWidth="1"/>
    <col min="2" max="2" width="15.77734375" customWidth="1"/>
    <col min="3" max="3" width="3" style="47" customWidth="1"/>
    <col min="4" max="6" width="15.77734375" customWidth="1"/>
    <col min="7" max="7" width="3" style="47" customWidth="1"/>
    <col min="8" max="11" width="15.77734375" customWidth="1"/>
  </cols>
  <sheetData>
    <row r="1" spans="1:11" ht="46.8" x14ac:dyDescent="0.3">
      <c r="A1" s="75" t="s">
        <v>3</v>
      </c>
      <c r="B1" s="77" t="s">
        <v>441</v>
      </c>
      <c r="C1" s="76"/>
      <c r="D1" s="77" t="s">
        <v>441</v>
      </c>
      <c r="E1" s="77" t="s">
        <v>442</v>
      </c>
      <c r="F1" s="75" t="s">
        <v>447</v>
      </c>
      <c r="G1" s="76"/>
      <c r="H1" s="75" t="s">
        <v>443</v>
      </c>
      <c r="I1" s="75" t="s">
        <v>444</v>
      </c>
      <c r="J1" s="78" t="s">
        <v>445</v>
      </c>
      <c r="K1" s="78" t="s">
        <v>446</v>
      </c>
    </row>
    <row r="2" spans="1:11" x14ac:dyDescent="0.3">
      <c r="A2" s="50">
        <v>16040201</v>
      </c>
      <c r="B2">
        <v>3831074</v>
      </c>
      <c r="D2">
        <f t="shared" ref="D2:D33" si="0">B2</f>
        <v>3831074</v>
      </c>
      <c r="E2" s="46">
        <v>4833918</v>
      </c>
      <c r="F2">
        <f>E2/D2</f>
        <v>1.2617657607240162</v>
      </c>
      <c r="H2">
        <f>'Water Use Current M&amp;I and Ag'!B3</f>
        <v>0</v>
      </c>
      <c r="I2">
        <f>'Water Use Current M&amp;I and Ag'!C3</f>
        <v>0</v>
      </c>
      <c r="J2" s="79">
        <f>H2*F2</f>
        <v>0</v>
      </c>
      <c r="K2" s="79">
        <f>I2</f>
        <v>0</v>
      </c>
    </row>
    <row r="3" spans="1:11" x14ac:dyDescent="0.3">
      <c r="A3" s="50">
        <v>16040205</v>
      </c>
      <c r="B3" s="46">
        <v>3831074</v>
      </c>
      <c r="D3" s="46">
        <f t="shared" si="0"/>
        <v>3831074</v>
      </c>
      <c r="E3">
        <v>4833918</v>
      </c>
      <c r="F3" s="46">
        <f t="shared" ref="F3:F66" si="1">E3/D3</f>
        <v>1.2617657607240162</v>
      </c>
      <c r="H3" s="46">
        <f>'Water Use Current M&amp;I and Ag'!B4</f>
        <v>0</v>
      </c>
      <c r="I3" s="46">
        <f>'Water Use Current M&amp;I and Ag'!C4</f>
        <v>0</v>
      </c>
      <c r="J3" s="79">
        <f t="shared" ref="J3:J16" si="2">H3*F3</f>
        <v>0</v>
      </c>
      <c r="K3" s="79">
        <f t="shared" ref="K3:K66" si="3">I3</f>
        <v>0</v>
      </c>
    </row>
    <row r="4" spans="1:11" x14ac:dyDescent="0.3">
      <c r="A4" s="50">
        <v>17050103</v>
      </c>
      <c r="B4" s="46">
        <v>3831074</v>
      </c>
      <c r="D4" s="46">
        <f t="shared" si="0"/>
        <v>3831074</v>
      </c>
      <c r="E4" s="46">
        <v>4833918</v>
      </c>
      <c r="F4" s="46">
        <f t="shared" si="1"/>
        <v>1.2617657607240162</v>
      </c>
      <c r="H4" s="46">
        <f>'Water Use Current M&amp;I and Ag'!B5</f>
        <v>0</v>
      </c>
      <c r="I4" s="46">
        <f>'Water Use Current M&amp;I and Ag'!C5</f>
        <v>0</v>
      </c>
      <c r="J4" s="79">
        <f t="shared" si="2"/>
        <v>0</v>
      </c>
      <c r="K4" s="79">
        <f t="shared" si="3"/>
        <v>0</v>
      </c>
    </row>
    <row r="5" spans="1:11" x14ac:dyDescent="0.3">
      <c r="A5" s="50">
        <v>17050105</v>
      </c>
      <c r="B5" s="46">
        <v>3831074</v>
      </c>
      <c r="D5" s="46">
        <f t="shared" si="0"/>
        <v>3831074</v>
      </c>
      <c r="E5" s="46">
        <v>4833918</v>
      </c>
      <c r="F5" s="46">
        <f t="shared" si="1"/>
        <v>1.2617657607240162</v>
      </c>
      <c r="H5" s="46">
        <f>'Water Use Current M&amp;I and Ag'!B6</f>
        <v>0</v>
      </c>
      <c r="I5" s="46">
        <f>'Water Use Current M&amp;I and Ag'!C6</f>
        <v>0</v>
      </c>
      <c r="J5" s="79">
        <f t="shared" si="2"/>
        <v>0</v>
      </c>
      <c r="K5" s="79">
        <f t="shared" si="3"/>
        <v>0</v>
      </c>
    </row>
    <row r="6" spans="1:11" x14ac:dyDescent="0.3">
      <c r="A6" s="50">
        <v>17050106</v>
      </c>
      <c r="B6" s="46">
        <v>3831074</v>
      </c>
      <c r="D6" s="46">
        <f t="shared" si="0"/>
        <v>3831074</v>
      </c>
      <c r="E6" s="46">
        <v>4833918</v>
      </c>
      <c r="F6" s="46">
        <f t="shared" si="1"/>
        <v>1.2617657607240162</v>
      </c>
      <c r="H6" s="46">
        <f>'Water Use Current M&amp;I and Ag'!B7</f>
        <v>0</v>
      </c>
      <c r="I6" s="46">
        <f>'Water Use Current M&amp;I and Ag'!C7</f>
        <v>0</v>
      </c>
      <c r="J6" s="79">
        <f t="shared" si="2"/>
        <v>0</v>
      </c>
      <c r="K6" s="79">
        <f t="shared" si="3"/>
        <v>0</v>
      </c>
    </row>
    <row r="7" spans="1:11" x14ac:dyDescent="0.3">
      <c r="A7" s="50">
        <v>17050107</v>
      </c>
      <c r="B7" s="46">
        <v>3831074</v>
      </c>
      <c r="D7" s="46">
        <f t="shared" si="0"/>
        <v>3831074</v>
      </c>
      <c r="E7" s="46">
        <v>4833918</v>
      </c>
      <c r="F7" s="46">
        <f t="shared" si="1"/>
        <v>1.2617657607240162</v>
      </c>
      <c r="H7" s="46">
        <f>'Water Use Current M&amp;I and Ag'!B8</f>
        <v>0</v>
      </c>
      <c r="I7" s="46">
        <f>'Water Use Current M&amp;I and Ag'!C8</f>
        <v>0</v>
      </c>
      <c r="J7" s="79">
        <f t="shared" si="2"/>
        <v>0</v>
      </c>
      <c r="K7" s="79">
        <f t="shared" si="3"/>
        <v>0</v>
      </c>
    </row>
    <row r="8" spans="1:11" x14ac:dyDescent="0.3">
      <c r="A8" s="50">
        <v>17050108</v>
      </c>
      <c r="B8" s="46">
        <v>3831074</v>
      </c>
      <c r="D8" s="46">
        <f t="shared" si="0"/>
        <v>3831074</v>
      </c>
      <c r="E8" s="46">
        <v>4833918</v>
      </c>
      <c r="F8" s="46">
        <f t="shared" si="1"/>
        <v>1.2617657607240162</v>
      </c>
      <c r="H8" s="46">
        <f>'Water Use Current M&amp;I and Ag'!B9</f>
        <v>0</v>
      </c>
      <c r="I8" s="46">
        <f>'Water Use Current M&amp;I and Ag'!C9</f>
        <v>0</v>
      </c>
      <c r="J8" s="79">
        <f t="shared" si="2"/>
        <v>0</v>
      </c>
      <c r="K8" s="79">
        <f t="shared" si="3"/>
        <v>0</v>
      </c>
    </row>
    <row r="9" spans="1:11" x14ac:dyDescent="0.3">
      <c r="A9" s="50">
        <v>17050109</v>
      </c>
      <c r="B9" s="46">
        <v>3831074</v>
      </c>
      <c r="D9" s="46">
        <f t="shared" si="0"/>
        <v>3831074</v>
      </c>
      <c r="E9" s="46">
        <v>4833918</v>
      </c>
      <c r="F9" s="46">
        <f t="shared" si="1"/>
        <v>1.2617657607240162</v>
      </c>
      <c r="H9" s="46">
        <f>'Water Use Current M&amp;I and Ag'!B10</f>
        <v>0</v>
      </c>
      <c r="I9" s="46">
        <f>'Water Use Current M&amp;I and Ag'!C10</f>
        <v>0</v>
      </c>
      <c r="J9" s="79">
        <f t="shared" si="2"/>
        <v>0</v>
      </c>
      <c r="K9" s="79">
        <f t="shared" si="3"/>
        <v>0</v>
      </c>
    </row>
    <row r="10" spans="1:11" x14ac:dyDescent="0.3">
      <c r="A10" s="50">
        <v>17050110</v>
      </c>
      <c r="B10" s="46">
        <v>3831074</v>
      </c>
      <c r="D10" s="46">
        <f t="shared" si="0"/>
        <v>3831074</v>
      </c>
      <c r="E10" s="46">
        <v>4833918</v>
      </c>
      <c r="F10" s="46">
        <f t="shared" si="1"/>
        <v>1.2617657607240162</v>
      </c>
      <c r="H10" s="46">
        <f>'Water Use Current M&amp;I and Ag'!B11</f>
        <v>0</v>
      </c>
      <c r="I10" s="46">
        <f>'Water Use Current M&amp;I and Ag'!C11</f>
        <v>495497.76</v>
      </c>
      <c r="J10" s="79">
        <f t="shared" si="2"/>
        <v>0</v>
      </c>
      <c r="K10" s="79">
        <f t="shared" si="3"/>
        <v>495497.76</v>
      </c>
    </row>
    <row r="11" spans="1:11" x14ac:dyDescent="0.3">
      <c r="A11" s="50">
        <v>17050115</v>
      </c>
      <c r="B11" s="46">
        <v>3831074</v>
      </c>
      <c r="D11" s="46">
        <f t="shared" si="0"/>
        <v>3831074</v>
      </c>
      <c r="E11" s="46">
        <v>4833918</v>
      </c>
      <c r="F11" s="46">
        <f t="shared" si="1"/>
        <v>1.2617657607240162</v>
      </c>
      <c r="H11" s="46">
        <f>'Water Use Current M&amp;I and Ag'!B12</f>
        <v>0</v>
      </c>
      <c r="I11" s="46">
        <f>'Water Use Current M&amp;I and Ag'!C12</f>
        <v>0</v>
      </c>
      <c r="J11" s="79">
        <f t="shared" si="2"/>
        <v>0</v>
      </c>
      <c r="K11" s="79">
        <f t="shared" si="3"/>
        <v>0</v>
      </c>
    </row>
    <row r="12" spans="1:11" x14ac:dyDescent="0.3">
      <c r="A12" s="50">
        <v>17050116</v>
      </c>
      <c r="B12" s="46">
        <v>3831074</v>
      </c>
      <c r="D12" s="46">
        <f t="shared" si="0"/>
        <v>3831074</v>
      </c>
      <c r="E12" s="46">
        <v>4833918</v>
      </c>
      <c r="F12" s="46">
        <f t="shared" si="1"/>
        <v>1.2617657607240162</v>
      </c>
      <c r="H12" s="46">
        <f>'Water Use Current M&amp;I and Ag'!B13</f>
        <v>0</v>
      </c>
      <c r="I12" s="46">
        <f>'Water Use Current M&amp;I and Ag'!C13</f>
        <v>6480.27</v>
      </c>
      <c r="J12" s="79">
        <f t="shared" si="2"/>
        <v>0</v>
      </c>
      <c r="K12" s="79">
        <f t="shared" si="3"/>
        <v>6480.27</v>
      </c>
    </row>
    <row r="13" spans="1:11" x14ac:dyDescent="0.3">
      <c r="A13" s="50">
        <v>17050117</v>
      </c>
      <c r="B13" s="46">
        <v>3831074</v>
      </c>
      <c r="D13" s="46">
        <f t="shared" si="0"/>
        <v>3831074</v>
      </c>
      <c r="E13" s="46">
        <v>4833918</v>
      </c>
      <c r="F13" s="46">
        <f t="shared" si="1"/>
        <v>1.2617657607240162</v>
      </c>
      <c r="H13" s="46">
        <f>'Water Use Current M&amp;I and Ag'!B14</f>
        <v>1570.41</v>
      </c>
      <c r="I13" s="46">
        <f>'Water Use Current M&amp;I and Ag'!C14</f>
        <v>152749.72</v>
      </c>
      <c r="J13" s="79">
        <f t="shared" si="2"/>
        <v>1981.4895682986025</v>
      </c>
      <c r="K13" s="79">
        <f t="shared" si="3"/>
        <v>152749.72</v>
      </c>
    </row>
    <row r="14" spans="1:11" x14ac:dyDescent="0.3">
      <c r="A14" s="50">
        <v>17050118</v>
      </c>
      <c r="B14" s="46">
        <v>3831074</v>
      </c>
      <c r="D14" s="46">
        <f t="shared" si="0"/>
        <v>3831074</v>
      </c>
      <c r="E14" s="46">
        <v>4833918</v>
      </c>
      <c r="F14" s="46">
        <f t="shared" si="1"/>
        <v>1.2617657607240162</v>
      </c>
      <c r="H14" s="46">
        <f>'Water Use Current M&amp;I and Ag'!B15</f>
        <v>0</v>
      </c>
      <c r="I14" s="46">
        <f>'Water Use Current M&amp;I and Ag'!C15</f>
        <v>22670.99</v>
      </c>
      <c r="J14" s="79">
        <f t="shared" si="2"/>
        <v>0</v>
      </c>
      <c r="K14" s="79">
        <f t="shared" si="3"/>
        <v>22670.99</v>
      </c>
    </row>
    <row r="15" spans="1:11" x14ac:dyDescent="0.3">
      <c r="A15" s="50">
        <v>17050119</v>
      </c>
      <c r="B15" s="46">
        <v>3831074</v>
      </c>
      <c r="D15" s="46">
        <f t="shared" si="0"/>
        <v>3831074</v>
      </c>
      <c r="E15" s="46">
        <v>4833918</v>
      </c>
      <c r="F15" s="46">
        <f t="shared" si="1"/>
        <v>1.2617657607240162</v>
      </c>
      <c r="H15" s="46">
        <f>'Water Use Current M&amp;I and Ag'!B16</f>
        <v>0</v>
      </c>
      <c r="I15" s="46">
        <f>'Water Use Current M&amp;I and Ag'!C16</f>
        <v>31864.09</v>
      </c>
      <c r="J15" s="79">
        <f t="shared" si="2"/>
        <v>0</v>
      </c>
      <c r="K15" s="79">
        <f t="shared" si="3"/>
        <v>31864.09</v>
      </c>
    </row>
    <row r="16" spans="1:11" x14ac:dyDescent="0.3">
      <c r="A16" s="50">
        <v>17050201</v>
      </c>
      <c r="B16" s="46">
        <v>3831074</v>
      </c>
      <c r="D16" s="46">
        <f t="shared" si="0"/>
        <v>3831074</v>
      </c>
      <c r="E16" s="46">
        <v>4833918</v>
      </c>
      <c r="F16" s="46">
        <f t="shared" si="1"/>
        <v>1.2617657607240162</v>
      </c>
      <c r="H16" s="46">
        <f>'Water Use Current M&amp;I and Ag'!B17</f>
        <v>347.32</v>
      </c>
      <c r="I16" s="46">
        <f>'Water Use Current M&amp;I and Ag'!C17</f>
        <v>24331.25</v>
      </c>
      <c r="J16" s="79">
        <f t="shared" si="2"/>
        <v>438.23648401466534</v>
      </c>
      <c r="K16" s="79">
        <f t="shared" si="3"/>
        <v>24331.25</v>
      </c>
    </row>
    <row r="17" spans="1:11" x14ac:dyDescent="0.3">
      <c r="A17" s="50">
        <v>17050202</v>
      </c>
      <c r="B17" s="46">
        <v>3831074</v>
      </c>
      <c r="D17" s="46">
        <f t="shared" si="0"/>
        <v>3831074</v>
      </c>
      <c r="E17" s="46">
        <v>4833918</v>
      </c>
      <c r="F17" s="46">
        <f t="shared" si="1"/>
        <v>1.2617657607240162</v>
      </c>
      <c r="H17" s="46">
        <f>'Water Use Current M&amp;I and Ag'!B18</f>
        <v>293.52999999999997</v>
      </c>
      <c r="I17" s="46">
        <f>'Water Use Current M&amp;I and Ag'!C18</f>
        <v>48149.96</v>
      </c>
      <c r="J17" s="79">
        <f t="shared" ref="J17:J80" si="4">H17*F17</f>
        <v>370.36610374532046</v>
      </c>
      <c r="K17" s="79">
        <f t="shared" si="3"/>
        <v>48149.96</v>
      </c>
    </row>
    <row r="18" spans="1:11" x14ac:dyDescent="0.3">
      <c r="A18" s="50">
        <v>17050203</v>
      </c>
      <c r="B18" s="46">
        <v>3831074</v>
      </c>
      <c r="D18" s="46">
        <f t="shared" si="0"/>
        <v>3831074</v>
      </c>
      <c r="E18" s="46">
        <v>4833918</v>
      </c>
      <c r="F18" s="46">
        <f t="shared" si="1"/>
        <v>1.2617657607240162</v>
      </c>
      <c r="H18" s="46">
        <f>'Water Use Current M&amp;I and Ag'!B19</f>
        <v>40622.43</v>
      </c>
      <c r="I18" s="46">
        <f>'Water Use Current M&amp;I and Ag'!C19</f>
        <v>203398.56</v>
      </c>
      <c r="J18" s="79">
        <f t="shared" si="4"/>
        <v>51255.9912914081</v>
      </c>
      <c r="K18" s="79">
        <f t="shared" si="3"/>
        <v>203398.56</v>
      </c>
    </row>
    <row r="19" spans="1:11" x14ac:dyDescent="0.3">
      <c r="A19" s="50">
        <v>17060101</v>
      </c>
      <c r="B19" s="46">
        <v>3831074</v>
      </c>
      <c r="D19" s="46">
        <f t="shared" si="0"/>
        <v>3831074</v>
      </c>
      <c r="E19" s="46">
        <v>4833918</v>
      </c>
      <c r="F19" s="46">
        <f t="shared" si="1"/>
        <v>1.2617657607240162</v>
      </c>
      <c r="H19" s="46">
        <f>'Water Use Current M&amp;I and Ag'!B20</f>
        <v>0</v>
      </c>
      <c r="I19" s="46">
        <f>'Water Use Current M&amp;I and Ag'!C20</f>
        <v>79.59</v>
      </c>
      <c r="J19" s="79">
        <f t="shared" si="4"/>
        <v>0</v>
      </c>
      <c r="K19" s="79">
        <f t="shared" si="3"/>
        <v>79.59</v>
      </c>
    </row>
    <row r="20" spans="1:11" x14ac:dyDescent="0.3">
      <c r="A20" s="50">
        <v>17060102</v>
      </c>
      <c r="B20" s="46">
        <v>3831074</v>
      </c>
      <c r="D20" s="46">
        <f t="shared" si="0"/>
        <v>3831074</v>
      </c>
      <c r="E20" s="46">
        <v>4833918</v>
      </c>
      <c r="F20" s="46">
        <f t="shared" si="1"/>
        <v>1.2617657607240162</v>
      </c>
      <c r="H20" s="46">
        <f>'Water Use Current M&amp;I and Ag'!B21</f>
        <v>0</v>
      </c>
      <c r="I20" s="46">
        <f>'Water Use Current M&amp;I and Ag'!C21</f>
        <v>20465.88</v>
      </c>
      <c r="J20" s="79">
        <f t="shared" si="4"/>
        <v>0</v>
      </c>
      <c r="K20" s="79">
        <f t="shared" si="3"/>
        <v>20465.88</v>
      </c>
    </row>
    <row r="21" spans="1:11" x14ac:dyDescent="0.3">
      <c r="A21" s="50">
        <v>17060103</v>
      </c>
      <c r="B21" s="46">
        <v>3831074</v>
      </c>
      <c r="D21" s="46">
        <f t="shared" si="0"/>
        <v>3831074</v>
      </c>
      <c r="E21" s="46">
        <v>4833918</v>
      </c>
      <c r="F21" s="46">
        <f t="shared" si="1"/>
        <v>1.2617657607240162</v>
      </c>
      <c r="H21" s="46">
        <f>'Water Use Current M&amp;I and Ag'!B22</f>
        <v>0</v>
      </c>
      <c r="I21" s="46">
        <f>'Water Use Current M&amp;I and Ag'!C22</f>
        <v>89.84</v>
      </c>
      <c r="J21" s="79">
        <f t="shared" si="4"/>
        <v>0</v>
      </c>
      <c r="K21" s="79">
        <f t="shared" si="3"/>
        <v>89.84</v>
      </c>
    </row>
    <row r="22" spans="1:11" x14ac:dyDescent="0.3">
      <c r="A22" s="50">
        <v>17060104</v>
      </c>
      <c r="B22" s="46">
        <v>3831074</v>
      </c>
      <c r="D22" s="46">
        <f t="shared" si="0"/>
        <v>3831074</v>
      </c>
      <c r="E22" s="46">
        <v>4833918</v>
      </c>
      <c r="F22" s="46">
        <f t="shared" si="1"/>
        <v>1.2617657607240162</v>
      </c>
      <c r="H22" s="46">
        <f>'Water Use Current M&amp;I and Ag'!B23</f>
        <v>8690.2099999999991</v>
      </c>
      <c r="I22" s="46">
        <f>'Water Use Current M&amp;I and Ag'!C23</f>
        <v>73322.37</v>
      </c>
      <c r="J22" s="79">
        <f t="shared" si="4"/>
        <v>10965.009431501452</v>
      </c>
      <c r="K22" s="79">
        <f t="shared" si="3"/>
        <v>73322.37</v>
      </c>
    </row>
    <row r="23" spans="1:11" x14ac:dyDescent="0.3">
      <c r="A23" s="50">
        <v>17060105</v>
      </c>
      <c r="B23" s="46">
        <v>3831074</v>
      </c>
      <c r="D23" s="46">
        <f t="shared" si="0"/>
        <v>3831074</v>
      </c>
      <c r="E23" s="46">
        <v>4833918</v>
      </c>
      <c r="F23" s="46">
        <f t="shared" si="1"/>
        <v>1.2617657607240162</v>
      </c>
      <c r="H23" s="46">
        <f>'Water Use Current M&amp;I and Ag'!B24</f>
        <v>16309.51</v>
      </c>
      <c r="I23" s="46">
        <f>'Water Use Current M&amp;I and Ag'!C24</f>
        <v>67820.02</v>
      </c>
      <c r="J23" s="79">
        <f t="shared" si="4"/>
        <v>20578.781292185951</v>
      </c>
      <c r="K23" s="79">
        <f t="shared" si="3"/>
        <v>67820.02</v>
      </c>
    </row>
    <row r="24" spans="1:11" x14ac:dyDescent="0.3">
      <c r="A24" s="50">
        <v>17060106</v>
      </c>
      <c r="B24" s="46">
        <v>3831074</v>
      </c>
      <c r="D24" s="46">
        <f t="shared" si="0"/>
        <v>3831074</v>
      </c>
      <c r="E24" s="46">
        <v>4833918</v>
      </c>
      <c r="F24" s="46">
        <f t="shared" si="1"/>
        <v>1.2617657607240162</v>
      </c>
      <c r="H24" s="46">
        <f>'Water Use Current M&amp;I and Ag'!B25</f>
        <v>1.21</v>
      </c>
      <c r="I24" s="46">
        <f>'Water Use Current M&amp;I and Ag'!C25</f>
        <v>1790.38</v>
      </c>
      <c r="J24" s="79">
        <f t="shared" si="4"/>
        <v>1.5267365704760596</v>
      </c>
      <c r="K24" s="79">
        <f t="shared" si="3"/>
        <v>1790.38</v>
      </c>
    </row>
    <row r="25" spans="1:11" x14ac:dyDescent="0.3">
      <c r="A25" s="50">
        <v>17070101</v>
      </c>
      <c r="B25" s="46">
        <v>3831074</v>
      </c>
      <c r="D25" s="46">
        <f t="shared" si="0"/>
        <v>3831074</v>
      </c>
      <c r="E25" s="46">
        <v>4833918</v>
      </c>
      <c r="F25" s="46">
        <f t="shared" si="1"/>
        <v>1.2617657607240162</v>
      </c>
      <c r="H25" s="46">
        <f>'Water Use Current M&amp;I and Ag'!B26</f>
        <v>0</v>
      </c>
      <c r="I25" s="46">
        <f>'Water Use Current M&amp;I and Ag'!C26</f>
        <v>1445.05</v>
      </c>
      <c r="J25" s="79">
        <f t="shared" si="4"/>
        <v>0</v>
      </c>
      <c r="K25" s="79">
        <f t="shared" si="3"/>
        <v>1445.05</v>
      </c>
    </row>
    <row r="26" spans="1:11" x14ac:dyDescent="0.3">
      <c r="A26" s="50">
        <v>17070102</v>
      </c>
      <c r="B26" s="46">
        <v>3831074</v>
      </c>
      <c r="D26" s="46">
        <f t="shared" si="0"/>
        <v>3831074</v>
      </c>
      <c r="E26" s="46">
        <v>4833918</v>
      </c>
      <c r="F26" s="46">
        <f t="shared" si="1"/>
        <v>1.2617657607240162</v>
      </c>
      <c r="H26" s="46">
        <f>'Water Use Current M&amp;I and Ag'!B27</f>
        <v>98595.12</v>
      </c>
      <c r="I26" s="46">
        <f>'Water Use Current M&amp;I and Ag'!C27</f>
        <v>114437.56</v>
      </c>
      <c r="J26" s="79">
        <f t="shared" si="4"/>
        <v>124403.94659047567</v>
      </c>
      <c r="K26" s="79">
        <f t="shared" si="3"/>
        <v>114437.56</v>
      </c>
    </row>
    <row r="27" spans="1:11" x14ac:dyDescent="0.3">
      <c r="A27" s="50">
        <v>17070103</v>
      </c>
      <c r="B27" s="46">
        <v>3831074</v>
      </c>
      <c r="D27" s="46">
        <f t="shared" si="0"/>
        <v>3831074</v>
      </c>
      <c r="E27" s="46">
        <v>4833918</v>
      </c>
      <c r="F27" s="46">
        <f t="shared" si="1"/>
        <v>1.2617657607240162</v>
      </c>
      <c r="H27" s="46">
        <f>'Water Use Current M&amp;I and Ag'!B28</f>
        <v>47447.6</v>
      </c>
      <c r="I27" s="46">
        <f>'Water Use Current M&amp;I and Ag'!C28</f>
        <v>255301.01</v>
      </c>
      <c r="J27" s="79">
        <f t="shared" si="4"/>
        <v>59867.757108528829</v>
      </c>
      <c r="K27" s="79">
        <f t="shared" si="3"/>
        <v>255301.01</v>
      </c>
    </row>
    <row r="28" spans="1:11" x14ac:dyDescent="0.3">
      <c r="A28" s="50">
        <v>17070104</v>
      </c>
      <c r="B28" s="46">
        <v>3831074</v>
      </c>
      <c r="D28" s="46">
        <f t="shared" si="0"/>
        <v>3831074</v>
      </c>
      <c r="E28" s="46">
        <v>4833918</v>
      </c>
      <c r="F28" s="46">
        <f t="shared" si="1"/>
        <v>1.2617657607240162</v>
      </c>
      <c r="H28" s="46">
        <f>'Water Use Current M&amp;I and Ag'!B29</f>
        <v>376.26</v>
      </c>
      <c r="I28" s="46">
        <f>'Water Use Current M&amp;I and Ag'!C29</f>
        <v>11714.83</v>
      </c>
      <c r="J28" s="79">
        <f t="shared" si="4"/>
        <v>474.75198513001834</v>
      </c>
      <c r="K28" s="79">
        <f t="shared" si="3"/>
        <v>11714.83</v>
      </c>
    </row>
    <row r="29" spans="1:11" x14ac:dyDescent="0.3">
      <c r="A29" s="50">
        <v>17070105</v>
      </c>
      <c r="B29" s="46">
        <v>3831074</v>
      </c>
      <c r="D29" s="46">
        <f t="shared" si="0"/>
        <v>3831074</v>
      </c>
      <c r="E29" s="46">
        <v>4833918</v>
      </c>
      <c r="F29" s="46">
        <f t="shared" si="1"/>
        <v>1.2617657607240162</v>
      </c>
      <c r="H29" s="46">
        <f>'Water Use Current M&amp;I and Ag'!B30</f>
        <v>40852.410000000003</v>
      </c>
      <c r="I29" s="46">
        <f>'Water Use Current M&amp;I and Ag'!C30</f>
        <v>80380.3</v>
      </c>
      <c r="J29" s="79">
        <f t="shared" si="4"/>
        <v>51546.17218105941</v>
      </c>
      <c r="K29" s="79">
        <f t="shared" si="3"/>
        <v>80380.3</v>
      </c>
    </row>
    <row r="30" spans="1:11" x14ac:dyDescent="0.3">
      <c r="A30" s="50">
        <v>17070201</v>
      </c>
      <c r="B30" s="46">
        <v>3831074</v>
      </c>
      <c r="D30" s="46">
        <f t="shared" si="0"/>
        <v>3831074</v>
      </c>
      <c r="E30" s="46">
        <v>4833918</v>
      </c>
      <c r="F30" s="46">
        <f t="shared" si="1"/>
        <v>1.2617657607240162</v>
      </c>
      <c r="H30" s="46">
        <f>'Water Use Current M&amp;I and Ag'!B31</f>
        <v>3897.69</v>
      </c>
      <c r="I30" s="46">
        <f>'Water Use Current M&amp;I and Ag'!C31</f>
        <v>37070.25</v>
      </c>
      <c r="J30" s="79">
        <f t="shared" si="4"/>
        <v>4917.9717879163909</v>
      </c>
      <c r="K30" s="79">
        <f t="shared" si="3"/>
        <v>37070.25</v>
      </c>
    </row>
    <row r="31" spans="1:11" x14ac:dyDescent="0.3">
      <c r="A31" s="50">
        <v>17070202</v>
      </c>
      <c r="B31" s="46">
        <v>3831074</v>
      </c>
      <c r="D31" s="46">
        <f t="shared" si="0"/>
        <v>3831074</v>
      </c>
      <c r="E31" s="46">
        <v>4833918</v>
      </c>
      <c r="F31" s="46">
        <f t="shared" si="1"/>
        <v>1.2617657607240162</v>
      </c>
      <c r="H31" s="46">
        <f>'Water Use Current M&amp;I and Ag'!B32</f>
        <v>804.14</v>
      </c>
      <c r="I31" s="46">
        <f>'Water Use Current M&amp;I and Ag'!C32</f>
        <v>14207.21</v>
      </c>
      <c r="J31" s="79">
        <f t="shared" si="4"/>
        <v>1014.6363188286105</v>
      </c>
      <c r="K31" s="79">
        <f t="shared" si="3"/>
        <v>14207.21</v>
      </c>
    </row>
    <row r="32" spans="1:11" x14ac:dyDescent="0.3">
      <c r="A32" s="50">
        <v>17070203</v>
      </c>
      <c r="B32" s="46">
        <v>3831074</v>
      </c>
      <c r="D32" s="46">
        <f t="shared" si="0"/>
        <v>3831074</v>
      </c>
      <c r="E32" s="46">
        <v>4833918</v>
      </c>
      <c r="F32" s="46">
        <f t="shared" si="1"/>
        <v>1.2617657607240162</v>
      </c>
      <c r="H32" s="46">
        <f>'Water Use Current M&amp;I and Ag'!B33</f>
        <v>471.77</v>
      </c>
      <c r="I32" s="46">
        <f>'Water Use Current M&amp;I and Ag'!C33</f>
        <v>3437.01</v>
      </c>
      <c r="J32" s="79">
        <f t="shared" si="4"/>
        <v>595.2632329367691</v>
      </c>
      <c r="K32" s="79">
        <f t="shared" si="3"/>
        <v>3437.01</v>
      </c>
    </row>
    <row r="33" spans="1:11" x14ac:dyDescent="0.3">
      <c r="A33" s="50">
        <v>17070204</v>
      </c>
      <c r="B33" s="46">
        <v>3831074</v>
      </c>
      <c r="D33" s="46">
        <f t="shared" si="0"/>
        <v>3831074</v>
      </c>
      <c r="E33" s="46">
        <v>4833918</v>
      </c>
      <c r="F33" s="46">
        <f t="shared" si="1"/>
        <v>1.2617657607240162</v>
      </c>
      <c r="H33" s="46">
        <f>'Water Use Current M&amp;I and Ag'!B34</f>
        <v>1438.96</v>
      </c>
      <c r="I33" s="46">
        <f>'Water Use Current M&amp;I and Ag'!C34</f>
        <v>25721.79</v>
      </c>
      <c r="J33" s="79">
        <f t="shared" si="4"/>
        <v>1815.6304590514305</v>
      </c>
      <c r="K33" s="79">
        <f t="shared" si="3"/>
        <v>25721.79</v>
      </c>
    </row>
    <row r="34" spans="1:11" x14ac:dyDescent="0.3">
      <c r="A34" s="50">
        <v>17070301</v>
      </c>
      <c r="B34" s="46">
        <v>3831074</v>
      </c>
      <c r="D34" s="46">
        <f t="shared" ref="D34:D65" si="5">B34</f>
        <v>3831074</v>
      </c>
      <c r="E34" s="46">
        <v>4833918</v>
      </c>
      <c r="F34" s="46">
        <f t="shared" si="1"/>
        <v>1.2617657607240162</v>
      </c>
      <c r="H34" s="46">
        <f>'Water Use Current M&amp;I and Ag'!B35</f>
        <v>37471.839999999997</v>
      </c>
      <c r="I34" s="46">
        <f>'Water Use Current M&amp;I and Ag'!C35</f>
        <v>224061.14</v>
      </c>
      <c r="J34" s="79">
        <f t="shared" si="4"/>
        <v>47280.684703328618</v>
      </c>
      <c r="K34" s="79">
        <f t="shared" si="3"/>
        <v>224061.14</v>
      </c>
    </row>
    <row r="35" spans="1:11" x14ac:dyDescent="0.3">
      <c r="A35" s="50">
        <v>17070302</v>
      </c>
      <c r="B35" s="46">
        <v>3831074</v>
      </c>
      <c r="D35" s="46">
        <f t="shared" si="5"/>
        <v>3831074</v>
      </c>
      <c r="E35" s="46">
        <v>4833918</v>
      </c>
      <c r="F35" s="46">
        <f t="shared" si="1"/>
        <v>1.2617657607240162</v>
      </c>
      <c r="H35" s="46">
        <f>'Water Use Current M&amp;I and Ag'!B36</f>
        <v>723.58</v>
      </c>
      <c r="I35" s="46">
        <f>'Water Use Current M&amp;I and Ag'!C36</f>
        <v>3952.56</v>
      </c>
      <c r="J35" s="79">
        <f t="shared" si="4"/>
        <v>912.98846914468368</v>
      </c>
      <c r="K35" s="79">
        <f t="shared" si="3"/>
        <v>3952.56</v>
      </c>
    </row>
    <row r="36" spans="1:11" x14ac:dyDescent="0.3">
      <c r="A36" s="50">
        <v>17070303</v>
      </c>
      <c r="B36" s="46">
        <v>3831074</v>
      </c>
      <c r="D36" s="46">
        <f t="shared" si="5"/>
        <v>3831074</v>
      </c>
      <c r="E36" s="46">
        <v>4833918</v>
      </c>
      <c r="F36" s="46">
        <f t="shared" si="1"/>
        <v>1.2617657607240162</v>
      </c>
      <c r="H36" s="46">
        <f>'Water Use Current M&amp;I and Ag'!B37</f>
        <v>0</v>
      </c>
      <c r="I36" s="46">
        <f>'Water Use Current M&amp;I and Ag'!C37</f>
        <v>23067.15</v>
      </c>
      <c r="J36" s="79">
        <f t="shared" si="4"/>
        <v>0</v>
      </c>
      <c r="K36" s="79">
        <f t="shared" si="3"/>
        <v>23067.15</v>
      </c>
    </row>
    <row r="37" spans="1:11" x14ac:dyDescent="0.3">
      <c r="A37" s="50">
        <v>17070304</v>
      </c>
      <c r="B37" s="46">
        <v>3831074</v>
      </c>
      <c r="D37" s="46">
        <f t="shared" si="5"/>
        <v>3831074</v>
      </c>
      <c r="E37" s="46">
        <v>4833918</v>
      </c>
      <c r="F37" s="46">
        <f t="shared" si="1"/>
        <v>1.2617657607240162</v>
      </c>
      <c r="H37" s="46">
        <f>'Water Use Current M&amp;I and Ag'!B38</f>
        <v>0</v>
      </c>
      <c r="I37" s="46">
        <f>'Water Use Current M&amp;I and Ag'!C38</f>
        <v>35558.57</v>
      </c>
      <c r="J37" s="79">
        <f t="shared" si="4"/>
        <v>0</v>
      </c>
      <c r="K37" s="79">
        <f t="shared" si="3"/>
        <v>35558.57</v>
      </c>
    </row>
    <row r="38" spans="1:11" x14ac:dyDescent="0.3">
      <c r="A38" s="50">
        <v>17070305</v>
      </c>
      <c r="B38" s="46">
        <v>3831074</v>
      </c>
      <c r="D38" s="46">
        <f t="shared" si="5"/>
        <v>3831074</v>
      </c>
      <c r="E38" s="46">
        <v>4833918</v>
      </c>
      <c r="F38" s="46">
        <f t="shared" si="1"/>
        <v>1.2617657607240162</v>
      </c>
      <c r="H38" s="46">
        <f>'Water Use Current M&amp;I and Ag'!B39</f>
        <v>202.6</v>
      </c>
      <c r="I38" s="46">
        <f>'Water Use Current M&amp;I and Ag'!C39</f>
        <v>96861.3</v>
      </c>
      <c r="J38" s="79">
        <f t="shared" si="4"/>
        <v>255.63374312268567</v>
      </c>
      <c r="K38" s="79">
        <f t="shared" si="3"/>
        <v>96861.3</v>
      </c>
    </row>
    <row r="39" spans="1:11" x14ac:dyDescent="0.3">
      <c r="A39" s="50">
        <v>17070306</v>
      </c>
      <c r="B39" s="46">
        <v>3831074</v>
      </c>
      <c r="D39" s="46">
        <f t="shared" si="5"/>
        <v>3831074</v>
      </c>
      <c r="E39" s="46">
        <v>4833918</v>
      </c>
      <c r="F39" s="46">
        <f t="shared" si="1"/>
        <v>1.2617657607240162</v>
      </c>
      <c r="H39" s="46">
        <f>'Water Use Current M&amp;I and Ag'!B40</f>
        <v>3038.8</v>
      </c>
      <c r="I39" s="46">
        <f>'Water Use Current M&amp;I and Ag'!C40</f>
        <v>76774.52</v>
      </c>
      <c r="J39" s="79">
        <f t="shared" si="4"/>
        <v>3834.2537936881408</v>
      </c>
      <c r="K39" s="79">
        <f t="shared" si="3"/>
        <v>76774.52</v>
      </c>
    </row>
    <row r="40" spans="1:11" x14ac:dyDescent="0.3">
      <c r="A40" s="50">
        <v>17070307</v>
      </c>
      <c r="B40" s="46">
        <v>3831074</v>
      </c>
      <c r="D40" s="46">
        <f t="shared" si="5"/>
        <v>3831074</v>
      </c>
      <c r="E40" s="46">
        <v>4833918</v>
      </c>
      <c r="F40" s="46">
        <f t="shared" si="1"/>
        <v>1.2617657607240162</v>
      </c>
      <c r="H40" s="46">
        <f>'Water Use Current M&amp;I and Ag'!B41</f>
        <v>65.36</v>
      </c>
      <c r="I40" s="46">
        <f>'Water Use Current M&amp;I and Ag'!C41</f>
        <v>9763.64</v>
      </c>
      <c r="J40" s="79">
        <f t="shared" si="4"/>
        <v>82.469010120921695</v>
      </c>
      <c r="K40" s="79">
        <f t="shared" si="3"/>
        <v>9763.64</v>
      </c>
    </row>
    <row r="41" spans="1:11" x14ac:dyDescent="0.3">
      <c r="A41" s="50">
        <v>17080001</v>
      </c>
      <c r="B41" s="46">
        <v>3831074</v>
      </c>
      <c r="D41" s="46">
        <f t="shared" si="5"/>
        <v>3831074</v>
      </c>
      <c r="E41" s="46">
        <v>4833918</v>
      </c>
      <c r="F41" s="46">
        <f t="shared" si="1"/>
        <v>1.2617657607240162</v>
      </c>
      <c r="H41" s="46">
        <f>'Water Use Current M&amp;I and Ag'!B42</f>
        <v>537714.6</v>
      </c>
      <c r="I41" s="46">
        <f>'Water Use Current M&amp;I and Ag'!C42</f>
        <v>748.66</v>
      </c>
      <c r="J41" s="79">
        <f t="shared" si="4"/>
        <v>678469.87132141006</v>
      </c>
      <c r="K41" s="79">
        <f t="shared" si="3"/>
        <v>748.66</v>
      </c>
    </row>
    <row r="42" spans="1:11" x14ac:dyDescent="0.3">
      <c r="A42" s="50">
        <v>17080003</v>
      </c>
      <c r="B42" s="46">
        <v>3831074</v>
      </c>
      <c r="D42" s="46">
        <f t="shared" si="5"/>
        <v>3831074</v>
      </c>
      <c r="E42" s="46">
        <v>4833918</v>
      </c>
      <c r="F42" s="46">
        <f t="shared" si="1"/>
        <v>1.2617657607240162</v>
      </c>
      <c r="H42" s="46">
        <f>'Water Use Current M&amp;I and Ag'!B43</f>
        <v>6685.28</v>
      </c>
      <c r="I42" s="46">
        <f>'Water Use Current M&amp;I and Ag'!C43</f>
        <v>520.98</v>
      </c>
      <c r="J42" s="79">
        <f t="shared" si="4"/>
        <v>8435.2574048530514</v>
      </c>
      <c r="K42" s="79">
        <f t="shared" si="3"/>
        <v>520.98</v>
      </c>
    </row>
    <row r="43" spans="1:11" x14ac:dyDescent="0.3">
      <c r="A43" s="50">
        <v>17080006</v>
      </c>
      <c r="B43" s="46">
        <v>3831074</v>
      </c>
      <c r="D43" s="46">
        <f t="shared" si="5"/>
        <v>3831074</v>
      </c>
      <c r="E43" s="46">
        <v>4833918</v>
      </c>
      <c r="F43" s="46">
        <f t="shared" si="1"/>
        <v>1.2617657607240162</v>
      </c>
      <c r="H43" s="46">
        <f>'Water Use Current M&amp;I and Ag'!B44</f>
        <v>73349.87</v>
      </c>
      <c r="I43" s="46">
        <f>'Water Use Current M&amp;I and Ag'!C44</f>
        <v>335.86</v>
      </c>
      <c r="J43" s="79">
        <f t="shared" si="4"/>
        <v>92550.354519557688</v>
      </c>
      <c r="K43" s="79">
        <f t="shared" si="3"/>
        <v>335.86</v>
      </c>
    </row>
    <row r="44" spans="1:11" x14ac:dyDescent="0.3">
      <c r="A44" s="50">
        <v>17090001</v>
      </c>
      <c r="B44" s="46">
        <v>3831074</v>
      </c>
      <c r="D44" s="46">
        <f t="shared" si="5"/>
        <v>3831074</v>
      </c>
      <c r="E44" s="46">
        <v>4833918</v>
      </c>
      <c r="F44" s="46">
        <f t="shared" si="1"/>
        <v>1.2617657607240162</v>
      </c>
      <c r="H44" s="46">
        <f>'Water Use Current M&amp;I and Ag'!B45</f>
        <v>6372.33</v>
      </c>
      <c r="I44" s="46">
        <f>'Water Use Current M&amp;I and Ag'!C45</f>
        <v>1784.47</v>
      </c>
      <c r="J44" s="79">
        <f t="shared" si="4"/>
        <v>8040.38781003447</v>
      </c>
      <c r="K44" s="79">
        <f t="shared" si="3"/>
        <v>1784.47</v>
      </c>
    </row>
    <row r="45" spans="1:11" x14ac:dyDescent="0.3">
      <c r="A45" s="50">
        <v>17090002</v>
      </c>
      <c r="B45" s="46">
        <v>3831074</v>
      </c>
      <c r="D45" s="46">
        <f t="shared" si="5"/>
        <v>3831074</v>
      </c>
      <c r="E45" s="46">
        <v>4833918</v>
      </c>
      <c r="F45" s="46">
        <f t="shared" si="1"/>
        <v>1.2617657607240162</v>
      </c>
      <c r="H45" s="46">
        <f>'Water Use Current M&amp;I and Ag'!B46</f>
        <v>7669.96</v>
      </c>
      <c r="I45" s="46">
        <f>'Water Use Current M&amp;I and Ag'!C46</f>
        <v>4204.67</v>
      </c>
      <c r="J45" s="79">
        <f t="shared" si="4"/>
        <v>9677.6929141227756</v>
      </c>
      <c r="K45" s="79">
        <f t="shared" si="3"/>
        <v>4204.67</v>
      </c>
    </row>
    <row r="46" spans="1:11" x14ac:dyDescent="0.3">
      <c r="A46" s="50">
        <v>17090003</v>
      </c>
      <c r="B46" s="46">
        <v>3831074</v>
      </c>
      <c r="D46" s="46">
        <f t="shared" si="5"/>
        <v>3831074</v>
      </c>
      <c r="E46" s="46">
        <v>4833918</v>
      </c>
      <c r="F46" s="46">
        <f t="shared" si="1"/>
        <v>1.2617657607240162</v>
      </c>
      <c r="H46" s="46">
        <f>'Water Use Current M&amp;I and Ag'!B47</f>
        <v>124552.68</v>
      </c>
      <c r="I46" s="46">
        <f>'Water Use Current M&amp;I and Ag'!C47</f>
        <v>62204.73</v>
      </c>
      <c r="J46" s="79">
        <f t="shared" si="4"/>
        <v>157156.30703041496</v>
      </c>
      <c r="K46" s="79">
        <f t="shared" si="3"/>
        <v>62204.73</v>
      </c>
    </row>
    <row r="47" spans="1:11" x14ac:dyDescent="0.3">
      <c r="A47" s="50">
        <v>17090004</v>
      </c>
      <c r="B47" s="46">
        <v>3831074</v>
      </c>
      <c r="D47" s="46">
        <f t="shared" si="5"/>
        <v>3831074</v>
      </c>
      <c r="E47" s="46">
        <v>4833918</v>
      </c>
      <c r="F47" s="46">
        <f t="shared" si="1"/>
        <v>1.2617657607240162</v>
      </c>
      <c r="H47" s="46">
        <f>'Water Use Current M&amp;I and Ag'!B48</f>
        <v>48230.28</v>
      </c>
      <c r="I47" s="46">
        <f>'Water Use Current M&amp;I and Ag'!C48</f>
        <v>9551.57</v>
      </c>
      <c r="J47" s="79">
        <f t="shared" si="4"/>
        <v>60855.315934132304</v>
      </c>
      <c r="K47" s="79">
        <f t="shared" si="3"/>
        <v>9551.57</v>
      </c>
    </row>
    <row r="48" spans="1:11" x14ac:dyDescent="0.3">
      <c r="A48" s="50">
        <v>17090005</v>
      </c>
      <c r="B48" s="46">
        <v>3831074</v>
      </c>
      <c r="D48" s="46">
        <f t="shared" si="5"/>
        <v>3831074</v>
      </c>
      <c r="E48" s="46">
        <v>4833918</v>
      </c>
      <c r="F48" s="46">
        <f t="shared" si="1"/>
        <v>1.2617657607240162</v>
      </c>
      <c r="H48" s="46">
        <f>'Water Use Current M&amp;I and Ag'!B49</f>
        <v>185581.59</v>
      </c>
      <c r="I48" s="46">
        <f>'Water Use Current M&amp;I and Ag'!C49</f>
        <v>133750.93</v>
      </c>
      <c r="J48" s="79">
        <f t="shared" si="4"/>
        <v>234160.49608272247</v>
      </c>
      <c r="K48" s="79">
        <f t="shared" si="3"/>
        <v>133750.93</v>
      </c>
    </row>
    <row r="49" spans="1:11" x14ac:dyDescent="0.3">
      <c r="A49" s="50">
        <v>17090006</v>
      </c>
      <c r="B49" s="46">
        <v>3831074</v>
      </c>
      <c r="D49" s="46">
        <f t="shared" si="5"/>
        <v>3831074</v>
      </c>
      <c r="E49" s="46">
        <v>4833918</v>
      </c>
      <c r="F49" s="46">
        <f t="shared" si="1"/>
        <v>1.2617657607240162</v>
      </c>
      <c r="H49" s="46">
        <f>'Water Use Current M&amp;I and Ag'!B50</f>
        <v>84270.63</v>
      </c>
      <c r="I49" s="46">
        <f>'Water Use Current M&amp;I and Ag'!C50</f>
        <v>13607.48</v>
      </c>
      <c r="J49" s="79">
        <f t="shared" si="4"/>
        <v>106329.7955686421</v>
      </c>
      <c r="K49" s="79">
        <f t="shared" si="3"/>
        <v>13607.48</v>
      </c>
    </row>
    <row r="50" spans="1:11" x14ac:dyDescent="0.3">
      <c r="A50" s="50">
        <v>17090007</v>
      </c>
      <c r="B50" s="46">
        <v>3831074</v>
      </c>
      <c r="D50" s="46">
        <f t="shared" si="5"/>
        <v>3831074</v>
      </c>
      <c r="E50" s="46">
        <v>4833918</v>
      </c>
      <c r="F50" s="46">
        <f t="shared" si="1"/>
        <v>1.2617657607240162</v>
      </c>
      <c r="H50" s="46">
        <f>'Water Use Current M&amp;I and Ag'!B51</f>
        <v>215842.65</v>
      </c>
      <c r="I50" s="46">
        <f>'Water Use Current M&amp;I and Ag'!C51</f>
        <v>28180.9</v>
      </c>
      <c r="J50" s="79">
        <f t="shared" si="4"/>
        <v>272342.86547393759</v>
      </c>
      <c r="K50" s="79">
        <f t="shared" si="3"/>
        <v>28180.9</v>
      </c>
    </row>
    <row r="51" spans="1:11" x14ac:dyDescent="0.3">
      <c r="A51" s="50">
        <v>17090008</v>
      </c>
      <c r="B51" s="46">
        <v>3831074</v>
      </c>
      <c r="D51" s="46">
        <f t="shared" si="5"/>
        <v>3831074</v>
      </c>
      <c r="E51" s="46">
        <v>4833918</v>
      </c>
      <c r="F51" s="46">
        <f t="shared" si="1"/>
        <v>1.2617657607240162</v>
      </c>
      <c r="H51" s="46">
        <f>'Water Use Current M&amp;I and Ag'!B52</f>
        <v>8547.9</v>
      </c>
      <c r="I51" s="46">
        <f>'Water Use Current M&amp;I and Ag'!C52</f>
        <v>26924.92</v>
      </c>
      <c r="J51" s="79">
        <f t="shared" si="4"/>
        <v>10785.447546092819</v>
      </c>
      <c r="K51" s="79">
        <f t="shared" si="3"/>
        <v>26924.92</v>
      </c>
    </row>
    <row r="52" spans="1:11" x14ac:dyDescent="0.3">
      <c r="A52" s="50">
        <v>17090009</v>
      </c>
      <c r="B52" s="46">
        <v>3831074</v>
      </c>
      <c r="D52" s="46">
        <f t="shared" si="5"/>
        <v>3831074</v>
      </c>
      <c r="E52" s="46">
        <v>4833918</v>
      </c>
      <c r="F52" s="46">
        <f t="shared" si="1"/>
        <v>1.2617657607240162</v>
      </c>
      <c r="H52" s="46">
        <f>'Water Use Current M&amp;I and Ag'!B53</f>
        <v>19874.349999999999</v>
      </c>
      <c r="I52" s="46">
        <f>'Water Use Current M&amp;I and Ag'!C53</f>
        <v>35384.910000000003</v>
      </c>
      <c r="J52" s="79">
        <f t="shared" si="4"/>
        <v>25076.77434664535</v>
      </c>
      <c r="K52" s="79">
        <f t="shared" si="3"/>
        <v>35384.910000000003</v>
      </c>
    </row>
    <row r="53" spans="1:11" x14ac:dyDescent="0.3">
      <c r="A53" s="50">
        <v>17090010</v>
      </c>
      <c r="B53" s="46">
        <v>3831074</v>
      </c>
      <c r="D53" s="46">
        <f t="shared" si="5"/>
        <v>3831074</v>
      </c>
      <c r="E53" s="46">
        <v>4833918</v>
      </c>
      <c r="F53" s="46">
        <f t="shared" si="1"/>
        <v>1.2617657607240162</v>
      </c>
      <c r="H53" s="46">
        <f>'Water Use Current M&amp;I and Ag'!B54</f>
        <v>82579.259999999995</v>
      </c>
      <c r="I53" s="46">
        <f>'Water Use Current M&amp;I and Ag'!C54</f>
        <v>36762.19</v>
      </c>
      <c r="J53" s="79">
        <f t="shared" si="4"/>
        <v>104195.68281392632</v>
      </c>
      <c r="K53" s="79">
        <f t="shared" si="3"/>
        <v>36762.19</v>
      </c>
    </row>
    <row r="54" spans="1:11" x14ac:dyDescent="0.3">
      <c r="A54" s="50">
        <v>17090011</v>
      </c>
      <c r="B54" s="46">
        <v>3831074</v>
      </c>
      <c r="D54" s="46">
        <f t="shared" si="5"/>
        <v>3831074</v>
      </c>
      <c r="E54" s="46">
        <v>4833918</v>
      </c>
      <c r="F54" s="46">
        <f t="shared" si="1"/>
        <v>1.2617657607240162</v>
      </c>
      <c r="H54" s="46">
        <f>'Water Use Current M&amp;I and Ag'!B55</f>
        <v>43340.68</v>
      </c>
      <c r="I54" s="46">
        <f>'Water Use Current M&amp;I and Ag'!C55</f>
        <v>4573.8100000000004</v>
      </c>
      <c r="J54" s="79">
        <f t="shared" si="4"/>
        <v>54685.786070496157</v>
      </c>
      <c r="K54" s="79">
        <f t="shared" si="3"/>
        <v>4573.8100000000004</v>
      </c>
    </row>
    <row r="55" spans="1:11" x14ac:dyDescent="0.3">
      <c r="A55" s="50">
        <v>17090012</v>
      </c>
      <c r="B55" s="46">
        <v>3831074</v>
      </c>
      <c r="D55" s="46">
        <f t="shared" si="5"/>
        <v>3831074</v>
      </c>
      <c r="E55" s="46">
        <v>4833918</v>
      </c>
      <c r="F55" s="46">
        <f t="shared" si="1"/>
        <v>1.2617657607240162</v>
      </c>
      <c r="H55" s="46">
        <f>'Water Use Current M&amp;I and Ag'!B56</f>
        <v>55488.160000000003</v>
      </c>
      <c r="I55" s="46">
        <f>'Water Use Current M&amp;I and Ag'!C56</f>
        <v>235824.61</v>
      </c>
      <c r="J55" s="79">
        <f t="shared" si="4"/>
        <v>70013.060413575935</v>
      </c>
      <c r="K55" s="79">
        <f t="shared" si="3"/>
        <v>235824.61</v>
      </c>
    </row>
    <row r="56" spans="1:11" x14ac:dyDescent="0.3">
      <c r="A56" s="50">
        <v>17100201</v>
      </c>
      <c r="B56" s="46">
        <v>3831074</v>
      </c>
      <c r="D56" s="46">
        <f t="shared" si="5"/>
        <v>3831074</v>
      </c>
      <c r="E56" s="46">
        <v>4833918</v>
      </c>
      <c r="F56" s="46">
        <f t="shared" si="1"/>
        <v>1.2617657607240162</v>
      </c>
      <c r="H56" s="46">
        <f>'Water Use Current M&amp;I and Ag'!B57</f>
        <v>8403.1849999999995</v>
      </c>
      <c r="I56" s="46">
        <f>'Water Use Current M&amp;I and Ag'!C57</f>
        <v>222.26</v>
      </c>
      <c r="J56" s="79">
        <f t="shared" si="4"/>
        <v>10602.851114029641</v>
      </c>
      <c r="K56" s="79">
        <f t="shared" si="3"/>
        <v>222.26</v>
      </c>
    </row>
    <row r="57" spans="1:11" x14ac:dyDescent="0.3">
      <c r="A57" s="50">
        <v>17100202</v>
      </c>
      <c r="B57" s="46">
        <v>3831074</v>
      </c>
      <c r="D57" s="46">
        <f t="shared" si="5"/>
        <v>3831074</v>
      </c>
      <c r="E57" s="46">
        <v>4833918</v>
      </c>
      <c r="F57" s="46">
        <f t="shared" si="1"/>
        <v>1.2617657607240162</v>
      </c>
      <c r="H57" s="46">
        <f>'Water Use Current M&amp;I and Ag'!B58</f>
        <v>6656.46</v>
      </c>
      <c r="I57" s="46">
        <f>'Water Use Current M&amp;I and Ag'!C58</f>
        <v>1296.6500000000001</v>
      </c>
      <c r="J57" s="79">
        <f t="shared" si="4"/>
        <v>8398.8933156289859</v>
      </c>
      <c r="K57" s="79">
        <f t="shared" si="3"/>
        <v>1296.6500000000001</v>
      </c>
    </row>
    <row r="58" spans="1:11" x14ac:dyDescent="0.3">
      <c r="A58" s="50">
        <v>17100203</v>
      </c>
      <c r="B58" s="46">
        <v>3831074</v>
      </c>
      <c r="D58" s="46">
        <f t="shared" si="5"/>
        <v>3831074</v>
      </c>
      <c r="E58" s="46">
        <v>4833918</v>
      </c>
      <c r="F58" s="46">
        <f t="shared" si="1"/>
        <v>1.2617657607240162</v>
      </c>
      <c r="H58" s="46">
        <f>'Water Use Current M&amp;I and Ag'!B59</f>
        <v>89739.21</v>
      </c>
      <c r="I58" s="46">
        <f>'Water Use Current M&amp;I and Ag'!C59</f>
        <v>2808.46</v>
      </c>
      <c r="J58" s="79">
        <f t="shared" si="4"/>
        <v>113229.86257242225</v>
      </c>
      <c r="K58" s="79">
        <f t="shared" si="3"/>
        <v>2808.46</v>
      </c>
    </row>
    <row r="59" spans="1:11" x14ac:dyDescent="0.3">
      <c r="A59" s="50">
        <v>17100204</v>
      </c>
      <c r="B59" s="46">
        <v>3831074</v>
      </c>
      <c r="D59" s="46">
        <f t="shared" si="5"/>
        <v>3831074</v>
      </c>
      <c r="E59" s="46">
        <v>4833918</v>
      </c>
      <c r="F59" s="46">
        <f t="shared" si="1"/>
        <v>1.2617657607240162</v>
      </c>
      <c r="H59" s="46">
        <f>'Water Use Current M&amp;I and Ag'!B60</f>
        <v>54696.92</v>
      </c>
      <c r="I59" s="46">
        <f>'Water Use Current M&amp;I and Ag'!C60</f>
        <v>796.54</v>
      </c>
      <c r="J59" s="79">
        <f t="shared" si="4"/>
        <v>69014.700873060661</v>
      </c>
      <c r="K59" s="79">
        <f t="shared" si="3"/>
        <v>796.54</v>
      </c>
    </row>
    <row r="60" spans="1:11" x14ac:dyDescent="0.3">
      <c r="A60" s="50">
        <v>17100205</v>
      </c>
      <c r="B60" s="46">
        <v>3831074</v>
      </c>
      <c r="D60" s="46">
        <f t="shared" si="5"/>
        <v>3831074</v>
      </c>
      <c r="E60" s="46">
        <v>4833918</v>
      </c>
      <c r="F60" s="46">
        <f t="shared" si="1"/>
        <v>1.2617657607240162</v>
      </c>
      <c r="H60" s="46">
        <f>'Water Use Current M&amp;I and Ag'!B61</f>
        <v>9943.2060000000001</v>
      </c>
      <c r="I60" s="46">
        <f>'Water Use Current M&amp;I and Ag'!C61</f>
        <v>1594.11</v>
      </c>
      <c r="J60" s="79">
        <f t="shared" si="4"/>
        <v>12545.996882625603</v>
      </c>
      <c r="K60" s="79">
        <f t="shared" si="3"/>
        <v>1594.11</v>
      </c>
    </row>
    <row r="61" spans="1:11" x14ac:dyDescent="0.3">
      <c r="A61" s="50">
        <v>17100206</v>
      </c>
      <c r="B61" s="46">
        <v>3831074</v>
      </c>
      <c r="D61" s="46">
        <f t="shared" si="5"/>
        <v>3831074</v>
      </c>
      <c r="E61" s="46">
        <v>4833918</v>
      </c>
      <c r="F61" s="46">
        <f t="shared" si="1"/>
        <v>1.2617657607240162</v>
      </c>
      <c r="H61" s="46">
        <f>'Water Use Current M&amp;I and Ag'!B62</f>
        <v>1903.62</v>
      </c>
      <c r="I61" s="46">
        <f>'Water Use Current M&amp;I and Ag'!C62</f>
        <v>2021.44</v>
      </c>
      <c r="J61" s="79">
        <f t="shared" si="4"/>
        <v>2401.9225374294515</v>
      </c>
      <c r="K61" s="79">
        <f t="shared" si="3"/>
        <v>2021.44</v>
      </c>
    </row>
    <row r="62" spans="1:11" x14ac:dyDescent="0.3">
      <c r="A62" s="50">
        <v>17100207</v>
      </c>
      <c r="B62" s="46">
        <v>3831074</v>
      </c>
      <c r="D62" s="46">
        <f t="shared" si="5"/>
        <v>3831074</v>
      </c>
      <c r="E62" s="46">
        <v>4833918</v>
      </c>
      <c r="F62" s="46">
        <f t="shared" si="1"/>
        <v>1.2617657607240162</v>
      </c>
      <c r="H62" s="46">
        <f>'Water Use Current M&amp;I and Ag'!B63</f>
        <v>139.88999999999999</v>
      </c>
      <c r="I62" s="46">
        <f>'Water Use Current M&amp;I and Ag'!C63</f>
        <v>254.28</v>
      </c>
      <c r="J62" s="79">
        <f t="shared" si="4"/>
        <v>176.50841226768262</v>
      </c>
      <c r="K62" s="79">
        <f t="shared" si="3"/>
        <v>254.28</v>
      </c>
    </row>
    <row r="63" spans="1:11" x14ac:dyDescent="0.3">
      <c r="A63" s="50">
        <v>17100301</v>
      </c>
      <c r="B63" s="46">
        <v>3831074</v>
      </c>
      <c r="D63" s="46">
        <f t="shared" si="5"/>
        <v>3831074</v>
      </c>
      <c r="E63" s="46">
        <v>4833918</v>
      </c>
      <c r="F63" s="46">
        <f t="shared" si="1"/>
        <v>1.2617657607240162</v>
      </c>
      <c r="H63" s="46">
        <f>'Water Use Current M&amp;I and Ag'!B64</f>
        <v>35293.86</v>
      </c>
      <c r="I63" s="46">
        <f>'Water Use Current M&amp;I and Ag'!C64</f>
        <v>3839.8</v>
      </c>
      <c r="J63" s="79">
        <f t="shared" si="4"/>
        <v>44532.584111786928</v>
      </c>
      <c r="K63" s="79">
        <f t="shared" si="3"/>
        <v>3839.8</v>
      </c>
    </row>
    <row r="64" spans="1:11" x14ac:dyDescent="0.3">
      <c r="A64" s="50">
        <v>17100302</v>
      </c>
      <c r="B64" s="46">
        <v>3831074</v>
      </c>
      <c r="D64" s="46">
        <f t="shared" si="5"/>
        <v>3831074</v>
      </c>
      <c r="E64" s="46">
        <v>4833918</v>
      </c>
      <c r="F64" s="46">
        <f t="shared" si="1"/>
        <v>1.2617657607240162</v>
      </c>
      <c r="H64" s="46">
        <f>'Water Use Current M&amp;I and Ag'!B65</f>
        <v>11790.75</v>
      </c>
      <c r="I64" s="46">
        <f>'Water Use Current M&amp;I and Ag'!C65</f>
        <v>12957.28</v>
      </c>
      <c r="J64" s="79">
        <f t="shared" si="4"/>
        <v>14877.164643256694</v>
      </c>
      <c r="K64" s="79">
        <f t="shared" si="3"/>
        <v>12957.28</v>
      </c>
    </row>
    <row r="65" spans="1:11" x14ac:dyDescent="0.3">
      <c r="A65" s="50">
        <v>17100303</v>
      </c>
      <c r="B65" s="46">
        <v>3831074</v>
      </c>
      <c r="D65" s="46">
        <f t="shared" si="5"/>
        <v>3831074</v>
      </c>
      <c r="E65" s="46">
        <v>4833918</v>
      </c>
      <c r="F65" s="46">
        <f t="shared" si="1"/>
        <v>1.2617657607240162</v>
      </c>
      <c r="H65" s="46">
        <f>'Water Use Current M&amp;I and Ag'!B66</f>
        <v>3692.83</v>
      </c>
      <c r="I65" s="46">
        <f>'Water Use Current M&amp;I and Ag'!C66</f>
        <v>10437.23</v>
      </c>
      <c r="J65" s="79">
        <f t="shared" si="4"/>
        <v>4659.4864541744691</v>
      </c>
      <c r="K65" s="79">
        <f t="shared" si="3"/>
        <v>10437.23</v>
      </c>
    </row>
    <row r="66" spans="1:11" x14ac:dyDescent="0.3">
      <c r="A66" s="50">
        <v>17100304</v>
      </c>
      <c r="B66" s="46">
        <v>3831074</v>
      </c>
      <c r="D66" s="46">
        <f t="shared" ref="D66:D92" si="6">B66</f>
        <v>3831074</v>
      </c>
      <c r="E66" s="46">
        <v>4833918</v>
      </c>
      <c r="F66" s="46">
        <f t="shared" si="1"/>
        <v>1.2617657607240162</v>
      </c>
      <c r="H66" s="46">
        <f>'Water Use Current M&amp;I and Ag'!B67</f>
        <v>43797.98</v>
      </c>
      <c r="I66" s="46">
        <f>'Water Use Current M&amp;I and Ag'!C67</f>
        <v>3230</v>
      </c>
      <c r="J66" s="79">
        <f t="shared" si="4"/>
        <v>55262.791552875256</v>
      </c>
      <c r="K66" s="79">
        <f t="shared" si="3"/>
        <v>3230</v>
      </c>
    </row>
    <row r="67" spans="1:11" x14ac:dyDescent="0.3">
      <c r="A67" s="50">
        <v>17100305</v>
      </c>
      <c r="B67" s="46">
        <v>3831074</v>
      </c>
      <c r="D67" s="46">
        <f t="shared" si="6"/>
        <v>3831074</v>
      </c>
      <c r="E67" s="46">
        <v>4833918</v>
      </c>
      <c r="F67" s="46">
        <f t="shared" ref="F67:F92" si="7">E67/D67</f>
        <v>1.2617657607240162</v>
      </c>
      <c r="H67" s="46">
        <f>'Water Use Current M&amp;I and Ag'!B68</f>
        <v>5340.15</v>
      </c>
      <c r="I67" s="46">
        <f>'Water Use Current M&amp;I and Ag'!C68</f>
        <v>12766.38</v>
      </c>
      <c r="J67" s="79">
        <f t="shared" si="4"/>
        <v>6738.0184271303551</v>
      </c>
      <c r="K67" s="79">
        <f t="shared" ref="K67:K92" si="8">I67</f>
        <v>12766.38</v>
      </c>
    </row>
    <row r="68" spans="1:11" x14ac:dyDescent="0.3">
      <c r="A68" s="50">
        <v>17100306</v>
      </c>
      <c r="B68" s="46">
        <v>3831074</v>
      </c>
      <c r="D68" s="46">
        <f t="shared" si="6"/>
        <v>3831074</v>
      </c>
      <c r="E68" s="46">
        <v>4833918</v>
      </c>
      <c r="F68" s="46">
        <f t="shared" si="7"/>
        <v>1.2617657607240162</v>
      </c>
      <c r="H68" s="46">
        <f>'Water Use Current M&amp;I and Ag'!B69</f>
        <v>2750.21</v>
      </c>
      <c r="I68" s="46">
        <f>'Water Use Current M&amp;I and Ag'!C69</f>
        <v>16899.712</v>
      </c>
      <c r="J68" s="79">
        <f t="shared" si="4"/>
        <v>3470.1208128007966</v>
      </c>
      <c r="K68" s="79">
        <f t="shared" si="8"/>
        <v>16899.712</v>
      </c>
    </row>
    <row r="69" spans="1:11" x14ac:dyDescent="0.3">
      <c r="A69" s="50">
        <v>17100307</v>
      </c>
      <c r="B69" s="46">
        <v>3831074</v>
      </c>
      <c r="D69" s="46">
        <f t="shared" si="6"/>
        <v>3831074</v>
      </c>
      <c r="E69" s="46">
        <v>4833918</v>
      </c>
      <c r="F69" s="46">
        <f t="shared" si="7"/>
        <v>1.2617657607240162</v>
      </c>
      <c r="H69" s="46">
        <f>'Water Use Current M&amp;I and Ag'!B70</f>
        <v>207167.94</v>
      </c>
      <c r="I69" s="46">
        <f>'Water Use Current M&amp;I and Ag'!C70</f>
        <v>76260.11</v>
      </c>
      <c r="J69" s="79">
        <f t="shared" si="4"/>
        <v>261397.41341172735</v>
      </c>
      <c r="K69" s="79">
        <f t="shared" si="8"/>
        <v>76260.11</v>
      </c>
    </row>
    <row r="70" spans="1:11" x14ac:dyDescent="0.3">
      <c r="A70" s="50">
        <v>17100308</v>
      </c>
      <c r="B70" s="46">
        <v>3831074</v>
      </c>
      <c r="D70" s="46">
        <f t="shared" si="6"/>
        <v>3831074</v>
      </c>
      <c r="E70" s="46">
        <v>4833918</v>
      </c>
      <c r="F70" s="46">
        <f t="shared" si="7"/>
        <v>1.2617657607240162</v>
      </c>
      <c r="H70" s="46">
        <f>'Water Use Current M&amp;I and Ag'!B71</f>
        <v>13837.76</v>
      </c>
      <c r="I70" s="46">
        <f>'Water Use Current M&amp;I and Ag'!C71</f>
        <v>24169.72</v>
      </c>
      <c r="J70" s="79">
        <f t="shared" si="4"/>
        <v>17460.011773116363</v>
      </c>
      <c r="K70" s="79">
        <f t="shared" si="8"/>
        <v>24169.72</v>
      </c>
    </row>
    <row r="71" spans="1:11" x14ac:dyDescent="0.3">
      <c r="A71" s="50">
        <v>17100309</v>
      </c>
      <c r="B71" s="46">
        <v>3831074</v>
      </c>
      <c r="D71" s="46">
        <f t="shared" si="6"/>
        <v>3831074</v>
      </c>
      <c r="E71" s="46">
        <v>4833918</v>
      </c>
      <c r="F71" s="46">
        <f t="shared" si="7"/>
        <v>1.2617657607240162</v>
      </c>
      <c r="H71" s="46">
        <f>'Water Use Current M&amp;I and Ag'!B72</f>
        <v>434.15</v>
      </c>
      <c r="I71" s="46">
        <f>'Water Use Current M&amp;I and Ag'!C72</f>
        <v>13182.84</v>
      </c>
      <c r="J71" s="79">
        <f t="shared" si="4"/>
        <v>547.79560501833157</v>
      </c>
      <c r="K71" s="79">
        <f t="shared" si="8"/>
        <v>13182.84</v>
      </c>
    </row>
    <row r="72" spans="1:11" x14ac:dyDescent="0.3">
      <c r="A72" s="50">
        <v>17100310</v>
      </c>
      <c r="B72" s="46">
        <v>3831074</v>
      </c>
      <c r="D72" s="46">
        <f t="shared" si="6"/>
        <v>3831074</v>
      </c>
      <c r="E72" s="46">
        <v>4833918</v>
      </c>
      <c r="F72" s="46">
        <f t="shared" si="7"/>
        <v>1.2617657607240162</v>
      </c>
      <c r="H72" s="46">
        <f>'Water Use Current M&amp;I and Ag'!B73</f>
        <v>215612.73</v>
      </c>
      <c r="I72" s="46">
        <f>'Water Use Current M&amp;I and Ag'!C73</f>
        <v>3785.79</v>
      </c>
      <c r="J72" s="79">
        <f t="shared" si="4"/>
        <v>272052.7602902319</v>
      </c>
      <c r="K72" s="79">
        <f t="shared" si="8"/>
        <v>3785.79</v>
      </c>
    </row>
    <row r="73" spans="1:11" x14ac:dyDescent="0.3">
      <c r="A73" s="50">
        <v>17100311</v>
      </c>
      <c r="B73" s="46">
        <v>3831074</v>
      </c>
      <c r="D73" s="46">
        <f t="shared" si="6"/>
        <v>3831074</v>
      </c>
      <c r="E73" s="46">
        <v>4833918</v>
      </c>
      <c r="F73" s="46">
        <f t="shared" si="7"/>
        <v>1.2617657607240162</v>
      </c>
      <c r="H73" s="46">
        <f>'Water Use Current M&amp;I and Ag'!B74</f>
        <v>1028.0899999999999</v>
      </c>
      <c r="I73" s="46">
        <f>'Water Use Current M&amp;I and Ag'!C74</f>
        <v>6861.96</v>
      </c>
      <c r="J73" s="79">
        <f t="shared" si="4"/>
        <v>1297.2087609427538</v>
      </c>
      <c r="K73" s="79">
        <f t="shared" si="8"/>
        <v>6861.96</v>
      </c>
    </row>
    <row r="74" spans="1:11" x14ac:dyDescent="0.3">
      <c r="A74" s="50">
        <v>17100312</v>
      </c>
      <c r="B74" s="46">
        <v>3831074</v>
      </c>
      <c r="D74" s="46">
        <f t="shared" si="6"/>
        <v>3831074</v>
      </c>
      <c r="E74" s="46">
        <v>4833918</v>
      </c>
      <c r="F74" s="46">
        <f t="shared" si="7"/>
        <v>1.2617657607240162</v>
      </c>
      <c r="H74" s="46">
        <f>'Water Use Current M&amp;I and Ag'!B75</f>
        <v>28080.720000000001</v>
      </c>
      <c r="I74" s="46">
        <f>'Water Use Current M&amp;I and Ag'!C75</f>
        <v>1918.76</v>
      </c>
      <c r="J74" s="79">
        <f t="shared" si="4"/>
        <v>35431.291032478097</v>
      </c>
      <c r="K74" s="79">
        <f t="shared" si="8"/>
        <v>1918.76</v>
      </c>
    </row>
    <row r="75" spans="1:11" x14ac:dyDescent="0.3">
      <c r="A75" s="50">
        <v>17120001</v>
      </c>
      <c r="B75" s="46">
        <v>3831074</v>
      </c>
      <c r="D75" s="46">
        <f t="shared" si="6"/>
        <v>3831074</v>
      </c>
      <c r="E75" s="46">
        <v>4833918</v>
      </c>
      <c r="F75" s="46">
        <f t="shared" si="7"/>
        <v>1.2617657607240162</v>
      </c>
      <c r="H75" s="46">
        <f>'Water Use Current M&amp;I and Ag'!B76</f>
        <v>0</v>
      </c>
      <c r="I75" s="46">
        <f>'Water Use Current M&amp;I and Ag'!C76</f>
        <v>13098.38</v>
      </c>
      <c r="J75" s="79">
        <f t="shared" si="4"/>
        <v>0</v>
      </c>
      <c r="K75" s="79">
        <f t="shared" si="8"/>
        <v>13098.38</v>
      </c>
    </row>
    <row r="76" spans="1:11" x14ac:dyDescent="0.3">
      <c r="A76" s="50">
        <v>17120002</v>
      </c>
      <c r="B76" s="46">
        <v>3831074</v>
      </c>
      <c r="D76" s="46">
        <f t="shared" si="6"/>
        <v>3831074</v>
      </c>
      <c r="E76" s="46">
        <v>4833918</v>
      </c>
      <c r="F76" s="46">
        <f t="shared" si="7"/>
        <v>1.2617657607240162</v>
      </c>
      <c r="H76" s="46">
        <f>'Water Use Current M&amp;I and Ag'!B77</f>
        <v>0</v>
      </c>
      <c r="I76" s="46">
        <f>'Water Use Current M&amp;I and Ag'!C77</f>
        <v>90197.96</v>
      </c>
      <c r="J76" s="79">
        <f t="shared" si="4"/>
        <v>0</v>
      </c>
      <c r="K76" s="79">
        <f t="shared" si="8"/>
        <v>90197.96</v>
      </c>
    </row>
    <row r="77" spans="1:11" x14ac:dyDescent="0.3">
      <c r="A77" s="50">
        <v>17120003</v>
      </c>
      <c r="B77" s="46">
        <v>3831074</v>
      </c>
      <c r="D77" s="46">
        <f t="shared" si="6"/>
        <v>3831074</v>
      </c>
      <c r="E77" s="46">
        <v>4833918</v>
      </c>
      <c r="F77" s="46">
        <f t="shared" si="7"/>
        <v>1.2617657607240162</v>
      </c>
      <c r="H77" s="46">
        <f>'Water Use Current M&amp;I and Ag'!B78</f>
        <v>0</v>
      </c>
      <c r="I77" s="46">
        <f>'Water Use Current M&amp;I and Ag'!C78</f>
        <v>40351.089999999997</v>
      </c>
      <c r="J77" s="79">
        <f t="shared" si="4"/>
        <v>0</v>
      </c>
      <c r="K77" s="79">
        <f t="shared" si="8"/>
        <v>40351.089999999997</v>
      </c>
    </row>
    <row r="78" spans="1:11" x14ac:dyDescent="0.3">
      <c r="A78" s="50">
        <v>17120004</v>
      </c>
      <c r="B78" s="46">
        <v>3831074</v>
      </c>
      <c r="D78" s="46">
        <f t="shared" si="6"/>
        <v>3831074</v>
      </c>
      <c r="E78" s="46">
        <v>4833918</v>
      </c>
      <c r="F78" s="46">
        <f t="shared" si="7"/>
        <v>1.2617657607240162</v>
      </c>
      <c r="H78" s="46">
        <f>'Water Use Current M&amp;I and Ag'!B79</f>
        <v>0</v>
      </c>
      <c r="I78" s="46">
        <f>'Water Use Current M&amp;I and Ag'!C79</f>
        <v>23184.19</v>
      </c>
      <c r="J78" s="79">
        <f t="shared" si="4"/>
        <v>0</v>
      </c>
      <c r="K78" s="79">
        <f t="shared" si="8"/>
        <v>23184.19</v>
      </c>
    </row>
    <row r="79" spans="1:11" x14ac:dyDescent="0.3">
      <c r="A79" s="50">
        <v>17120005</v>
      </c>
      <c r="B79" s="46">
        <v>3831074</v>
      </c>
      <c r="D79" s="46">
        <f t="shared" si="6"/>
        <v>3831074</v>
      </c>
      <c r="E79" s="46">
        <v>4833918</v>
      </c>
      <c r="F79" s="46">
        <f t="shared" si="7"/>
        <v>1.2617657607240162</v>
      </c>
      <c r="H79" s="46">
        <f>'Water Use Current M&amp;I and Ag'!B80</f>
        <v>36.18</v>
      </c>
      <c r="I79" s="46">
        <f>'Water Use Current M&amp;I and Ag'!C80</f>
        <v>20133.64</v>
      </c>
      <c r="J79" s="79">
        <f t="shared" si="4"/>
        <v>45.650685222994909</v>
      </c>
      <c r="K79" s="79">
        <f t="shared" si="8"/>
        <v>20133.64</v>
      </c>
    </row>
    <row r="80" spans="1:11" x14ac:dyDescent="0.3">
      <c r="A80" s="50">
        <v>17120006</v>
      </c>
      <c r="B80" s="46">
        <v>3831074</v>
      </c>
      <c r="D80" s="46">
        <f t="shared" si="6"/>
        <v>3831074</v>
      </c>
      <c r="E80" s="46">
        <v>4833918</v>
      </c>
      <c r="F80" s="46">
        <f t="shared" si="7"/>
        <v>1.2617657607240162</v>
      </c>
      <c r="H80" s="46">
        <f>'Water Use Current M&amp;I and Ag'!B81</f>
        <v>123.01</v>
      </c>
      <c r="I80" s="46">
        <f>'Water Use Current M&amp;I and Ag'!C81</f>
        <v>52171.38</v>
      </c>
      <c r="J80" s="79">
        <f t="shared" si="4"/>
        <v>155.20980622666124</v>
      </c>
      <c r="K80" s="79">
        <f t="shared" si="8"/>
        <v>52171.38</v>
      </c>
    </row>
    <row r="81" spans="1:11" x14ac:dyDescent="0.3">
      <c r="A81" s="50">
        <v>17120007</v>
      </c>
      <c r="B81" s="46">
        <v>3831074</v>
      </c>
      <c r="D81" s="46">
        <f t="shared" si="6"/>
        <v>3831074</v>
      </c>
      <c r="E81" s="46">
        <v>4833918</v>
      </c>
      <c r="F81" s="46">
        <f t="shared" si="7"/>
        <v>1.2617657607240162</v>
      </c>
      <c r="H81" s="46">
        <f>'Water Use Current M&amp;I and Ag'!B82</f>
        <v>571.63</v>
      </c>
      <c r="I81" s="46">
        <f>'Water Use Current M&amp;I and Ag'!C82</f>
        <v>51123.88</v>
      </c>
      <c r="J81" s="79">
        <f t="shared" ref="J81:J92" si="9">H81*F81</f>
        <v>721.2631618026694</v>
      </c>
      <c r="K81" s="79">
        <f t="shared" si="8"/>
        <v>51123.88</v>
      </c>
    </row>
    <row r="82" spans="1:11" x14ac:dyDescent="0.3">
      <c r="A82" s="50">
        <v>17120008</v>
      </c>
      <c r="B82" s="46">
        <v>3831074</v>
      </c>
      <c r="D82" s="46">
        <f t="shared" si="6"/>
        <v>3831074</v>
      </c>
      <c r="E82" s="46">
        <v>4833918</v>
      </c>
      <c r="F82" s="46">
        <f t="shared" si="7"/>
        <v>1.2617657607240162</v>
      </c>
      <c r="H82" s="46">
        <f>'Water Use Current M&amp;I and Ag'!B83</f>
        <v>0</v>
      </c>
      <c r="I82" s="46">
        <f>'Water Use Current M&amp;I and Ag'!C83</f>
        <v>0</v>
      </c>
      <c r="J82" s="79">
        <f t="shared" si="9"/>
        <v>0</v>
      </c>
      <c r="K82" s="79">
        <f t="shared" si="8"/>
        <v>0</v>
      </c>
    </row>
    <row r="83" spans="1:11" x14ac:dyDescent="0.3">
      <c r="A83" s="50">
        <v>17120009</v>
      </c>
      <c r="B83" s="46">
        <v>3831074</v>
      </c>
      <c r="D83" s="46">
        <f t="shared" si="6"/>
        <v>3831074</v>
      </c>
      <c r="E83" s="46">
        <v>4833918</v>
      </c>
      <c r="F83" s="46">
        <f t="shared" si="7"/>
        <v>1.2617657607240162</v>
      </c>
      <c r="H83" s="46">
        <f>'Water Use Current M&amp;I and Ag'!B84</f>
        <v>0</v>
      </c>
      <c r="I83" s="46">
        <f>'Water Use Current M&amp;I and Ag'!C84</f>
        <v>13008.96</v>
      </c>
      <c r="J83" s="79">
        <f t="shared" si="9"/>
        <v>0</v>
      </c>
      <c r="K83" s="79">
        <f t="shared" si="8"/>
        <v>13008.96</v>
      </c>
    </row>
    <row r="84" spans="1:11" x14ac:dyDescent="0.3">
      <c r="A84" s="50">
        <v>18010101</v>
      </c>
      <c r="B84" s="46">
        <v>3831074</v>
      </c>
      <c r="D84" s="46">
        <f t="shared" si="6"/>
        <v>3831074</v>
      </c>
      <c r="E84" s="46">
        <v>4833918</v>
      </c>
      <c r="F84" s="46">
        <f t="shared" si="7"/>
        <v>1.2617657607240162</v>
      </c>
      <c r="H84" s="46">
        <f>'Water Use Current M&amp;I and Ag'!B85</f>
        <v>0</v>
      </c>
      <c r="I84" s="46">
        <f>'Water Use Current M&amp;I and Ag'!C85</f>
        <v>0</v>
      </c>
      <c r="J84" s="79">
        <f t="shared" si="9"/>
        <v>0</v>
      </c>
      <c r="K84" s="79">
        <f t="shared" si="8"/>
        <v>0</v>
      </c>
    </row>
    <row r="85" spans="1:11" x14ac:dyDescent="0.3">
      <c r="A85" s="50">
        <v>18010201</v>
      </c>
      <c r="B85" s="46">
        <v>3831074</v>
      </c>
      <c r="D85" s="46">
        <f t="shared" si="6"/>
        <v>3831074</v>
      </c>
      <c r="E85" s="46">
        <v>4833918</v>
      </c>
      <c r="F85" s="46">
        <f t="shared" si="7"/>
        <v>1.2617657607240162</v>
      </c>
      <c r="H85" s="46">
        <f>'Water Use Current M&amp;I and Ag'!B86</f>
        <v>1034.72</v>
      </c>
      <c r="I85" s="46">
        <f>'Water Use Current M&amp;I and Ag'!C86</f>
        <v>49806.48</v>
      </c>
      <c r="J85" s="79">
        <f t="shared" si="9"/>
        <v>1305.5742679363541</v>
      </c>
      <c r="K85" s="79">
        <f t="shared" si="8"/>
        <v>49806.48</v>
      </c>
    </row>
    <row r="86" spans="1:11" x14ac:dyDescent="0.3">
      <c r="A86" s="50">
        <v>18010202</v>
      </c>
      <c r="B86" s="46">
        <v>3831074</v>
      </c>
      <c r="D86" s="46">
        <f t="shared" si="6"/>
        <v>3831074</v>
      </c>
      <c r="E86" s="46">
        <v>4833918</v>
      </c>
      <c r="F86" s="46">
        <f t="shared" si="7"/>
        <v>1.2617657607240162</v>
      </c>
      <c r="H86" s="46">
        <f>'Water Use Current M&amp;I and Ag'!B87</f>
        <v>173.66</v>
      </c>
      <c r="I86" s="46">
        <f>'Water Use Current M&amp;I and Ag'!C87</f>
        <v>32230.16</v>
      </c>
      <c r="J86" s="79">
        <f t="shared" si="9"/>
        <v>219.11824200733267</v>
      </c>
      <c r="K86" s="79">
        <f t="shared" si="8"/>
        <v>32230.16</v>
      </c>
    </row>
    <row r="87" spans="1:11" x14ac:dyDescent="0.3">
      <c r="A87" s="50">
        <v>18010203</v>
      </c>
      <c r="B87" s="46">
        <v>3831074</v>
      </c>
      <c r="D87" s="46">
        <f t="shared" si="6"/>
        <v>3831074</v>
      </c>
      <c r="E87" s="46">
        <v>4833918</v>
      </c>
      <c r="F87" s="46">
        <f t="shared" si="7"/>
        <v>1.2617657607240162</v>
      </c>
      <c r="H87" s="46">
        <f>'Water Use Current M&amp;I and Ag'!B88</f>
        <v>1254.21</v>
      </c>
      <c r="I87" s="46">
        <f>'Water Use Current M&amp;I and Ag'!C88</f>
        <v>362463.93</v>
      </c>
      <c r="J87" s="79">
        <f t="shared" si="9"/>
        <v>1582.5192347576685</v>
      </c>
      <c r="K87" s="79">
        <f t="shared" si="8"/>
        <v>362463.93</v>
      </c>
    </row>
    <row r="88" spans="1:11" x14ac:dyDescent="0.3">
      <c r="A88" s="50">
        <v>18010204</v>
      </c>
      <c r="B88" s="46">
        <v>3831074</v>
      </c>
      <c r="D88" s="46">
        <f t="shared" si="6"/>
        <v>3831074</v>
      </c>
      <c r="E88" s="46">
        <v>4833918</v>
      </c>
      <c r="F88" s="46">
        <f t="shared" si="7"/>
        <v>1.2617657607240162</v>
      </c>
      <c r="H88" s="46">
        <f>'Water Use Current M&amp;I and Ag'!B89</f>
        <v>1432.69</v>
      </c>
      <c r="I88" s="46">
        <f>'Water Use Current M&amp;I and Ag'!C89</f>
        <v>95516.89</v>
      </c>
      <c r="J88" s="79">
        <f t="shared" si="9"/>
        <v>1807.7191877316909</v>
      </c>
      <c r="K88" s="79">
        <f t="shared" si="8"/>
        <v>95516.89</v>
      </c>
    </row>
    <row r="89" spans="1:11" x14ac:dyDescent="0.3">
      <c r="A89" s="50">
        <v>18010205</v>
      </c>
      <c r="B89" s="46">
        <v>3831074</v>
      </c>
      <c r="D89" s="46">
        <f t="shared" si="6"/>
        <v>3831074</v>
      </c>
      <c r="E89" s="46">
        <v>4833918</v>
      </c>
      <c r="F89" s="46">
        <f t="shared" si="7"/>
        <v>1.2617657607240162</v>
      </c>
      <c r="H89" s="46">
        <f>'Water Use Current M&amp;I and Ag'!B90</f>
        <v>0</v>
      </c>
      <c r="I89" s="46">
        <f>'Water Use Current M&amp;I and Ag'!C90</f>
        <v>0</v>
      </c>
      <c r="J89" s="79">
        <f t="shared" si="9"/>
        <v>0</v>
      </c>
      <c r="K89" s="79">
        <f t="shared" si="8"/>
        <v>0</v>
      </c>
    </row>
    <row r="90" spans="1:11" x14ac:dyDescent="0.3">
      <c r="A90" s="50">
        <v>18010206</v>
      </c>
      <c r="B90" s="46">
        <v>3831074</v>
      </c>
      <c r="D90" s="46">
        <f t="shared" si="6"/>
        <v>3831074</v>
      </c>
      <c r="E90" s="46">
        <v>4833918</v>
      </c>
      <c r="F90" s="46">
        <f t="shared" si="7"/>
        <v>1.2617657607240162</v>
      </c>
      <c r="H90" s="46">
        <f>'Water Use Current M&amp;I and Ag'!B91</f>
        <v>1422.319</v>
      </c>
      <c r="I90" s="46">
        <f>'Water Use Current M&amp;I and Ag'!C91</f>
        <v>383767.48</v>
      </c>
      <c r="J90" s="79">
        <f t="shared" si="9"/>
        <v>1794.6334150272221</v>
      </c>
      <c r="K90" s="79">
        <f t="shared" si="8"/>
        <v>383767.48</v>
      </c>
    </row>
    <row r="91" spans="1:11" x14ac:dyDescent="0.3">
      <c r="A91" s="50">
        <v>18010209</v>
      </c>
      <c r="B91" s="46">
        <v>3831074</v>
      </c>
      <c r="D91" s="46">
        <f t="shared" si="6"/>
        <v>3831074</v>
      </c>
      <c r="E91" s="46">
        <v>4833918</v>
      </c>
      <c r="F91" s="46">
        <f t="shared" si="7"/>
        <v>1.2617657607240162</v>
      </c>
      <c r="H91" s="46">
        <f>'Water Use Current M&amp;I and Ag'!B92</f>
        <v>0</v>
      </c>
      <c r="I91" s="46">
        <f>'Water Use Current M&amp;I and Ag'!C92</f>
        <v>0</v>
      </c>
      <c r="J91" s="79">
        <f t="shared" si="9"/>
        <v>0</v>
      </c>
      <c r="K91" s="79">
        <f t="shared" si="8"/>
        <v>0</v>
      </c>
    </row>
    <row r="92" spans="1:11" ht="15" thickBot="1" x14ac:dyDescent="0.35">
      <c r="A92" s="51">
        <v>18020001</v>
      </c>
      <c r="B92" s="46">
        <v>3831074</v>
      </c>
      <c r="D92" s="46">
        <f t="shared" si="6"/>
        <v>3831074</v>
      </c>
      <c r="E92" s="46">
        <v>4833918</v>
      </c>
      <c r="F92" s="46">
        <f t="shared" si="7"/>
        <v>1.2617657607240162</v>
      </c>
      <c r="H92" s="46">
        <f>'Water Use Current M&amp;I and Ag'!B93</f>
        <v>241.91720000000001</v>
      </c>
      <c r="I92" s="46">
        <f>'Water Use Current M&amp;I and Ag'!C93</f>
        <v>51163.01</v>
      </c>
      <c r="J92" s="79">
        <f t="shared" si="9"/>
        <v>305.24283989022399</v>
      </c>
      <c r="K92" s="79">
        <f t="shared" si="8"/>
        <v>51163.01</v>
      </c>
    </row>
    <row r="93" spans="1:11" ht="15" thickTop="1" x14ac:dyDescent="0.3"/>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
  <sheetViews>
    <sheetView workbookViewId="0">
      <selection activeCell="Q6" sqref="Q6"/>
    </sheetView>
  </sheetViews>
  <sheetFormatPr defaultRowHeight="14.4" x14ac:dyDescent="0.3"/>
  <sheetData>
    <row r="1" spans="1:2" ht="18.600000000000001" thickBot="1" x14ac:dyDescent="0.4">
      <c r="A1" s="137" t="s">
        <v>126</v>
      </c>
      <c r="B1" s="138"/>
    </row>
  </sheetData>
  <mergeCells count="1">
    <mergeCell ref="A1:B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7E8FF"/>
  </sheetPr>
  <dimension ref="A1:B92"/>
  <sheetViews>
    <sheetView workbookViewId="0">
      <selection activeCell="C2" sqref="C2:C92"/>
    </sheetView>
  </sheetViews>
  <sheetFormatPr defaultRowHeight="14.4" x14ac:dyDescent="0.3"/>
  <cols>
    <col min="2" max="2" width="14.6640625" customWidth="1"/>
  </cols>
  <sheetData>
    <row r="1" spans="1:2" ht="15" thickBot="1" x14ac:dyDescent="0.35">
      <c r="A1" s="3" t="s">
        <v>3</v>
      </c>
      <c r="B1" s="3" t="s">
        <v>127</v>
      </c>
    </row>
    <row r="2" spans="1:2" x14ac:dyDescent="0.3">
      <c r="A2">
        <v>16040201</v>
      </c>
      <c r="B2">
        <v>17901</v>
      </c>
    </row>
    <row r="3" spans="1:2" x14ac:dyDescent="0.3">
      <c r="A3">
        <v>16040205</v>
      </c>
      <c r="B3">
        <v>7806</v>
      </c>
    </row>
    <row r="4" spans="1:2" x14ac:dyDescent="0.3">
      <c r="A4">
        <v>17050103</v>
      </c>
      <c r="B4">
        <v>9783</v>
      </c>
    </row>
    <row r="5" spans="1:2" x14ac:dyDescent="0.3">
      <c r="A5">
        <v>17050105</v>
      </c>
      <c r="B5">
        <v>284</v>
      </c>
    </row>
    <row r="6" spans="1:2" x14ac:dyDescent="0.3">
      <c r="A6">
        <v>17050106</v>
      </c>
      <c r="B6">
        <v>4709</v>
      </c>
    </row>
    <row r="7" spans="1:2" x14ac:dyDescent="0.3">
      <c r="A7">
        <v>17050107</v>
      </c>
      <c r="B7">
        <v>48413</v>
      </c>
    </row>
    <row r="8" spans="1:2" x14ac:dyDescent="0.3">
      <c r="A8">
        <v>17050108</v>
      </c>
      <c r="B8">
        <v>75908</v>
      </c>
    </row>
    <row r="9" spans="1:2" x14ac:dyDescent="0.3">
      <c r="A9">
        <v>17050109</v>
      </c>
      <c r="B9">
        <v>37744</v>
      </c>
    </row>
    <row r="10" spans="1:2" x14ac:dyDescent="0.3">
      <c r="A10">
        <v>17050110</v>
      </c>
      <c r="B10">
        <v>55997</v>
      </c>
    </row>
    <row r="11" spans="1:2" x14ac:dyDescent="0.3">
      <c r="A11">
        <v>17050115</v>
      </c>
      <c r="B11">
        <v>20275</v>
      </c>
    </row>
    <row r="12" spans="1:2" x14ac:dyDescent="0.3">
      <c r="A12">
        <v>17050116</v>
      </c>
      <c r="B12">
        <v>198171</v>
      </c>
    </row>
    <row r="13" spans="1:2" x14ac:dyDescent="0.3">
      <c r="A13">
        <v>17050117</v>
      </c>
      <c r="B13">
        <v>31954</v>
      </c>
    </row>
    <row r="14" spans="1:2" x14ac:dyDescent="0.3">
      <c r="A14">
        <v>17050118</v>
      </c>
      <c r="B14">
        <v>18026</v>
      </c>
    </row>
    <row r="15" spans="1:2" x14ac:dyDescent="0.3">
      <c r="A15">
        <v>17050119</v>
      </c>
      <c r="B15">
        <v>65202</v>
      </c>
    </row>
    <row r="16" spans="1:2" x14ac:dyDescent="0.3">
      <c r="A16">
        <v>17050201</v>
      </c>
      <c r="B16">
        <v>320208</v>
      </c>
    </row>
    <row r="17" spans="1:2" x14ac:dyDescent="0.3">
      <c r="A17">
        <v>17050202</v>
      </c>
      <c r="B17">
        <v>164801</v>
      </c>
    </row>
    <row r="18" spans="1:2" x14ac:dyDescent="0.3">
      <c r="A18">
        <v>17050203</v>
      </c>
      <c r="B18">
        <v>566026</v>
      </c>
    </row>
    <row r="19" spans="1:2" x14ac:dyDescent="0.3">
      <c r="A19">
        <v>17060101</v>
      </c>
      <c r="B19">
        <v>71532</v>
      </c>
    </row>
    <row r="20" spans="1:2" x14ac:dyDescent="0.3">
      <c r="A20">
        <v>17060102</v>
      </c>
      <c r="B20">
        <v>574548</v>
      </c>
    </row>
    <row r="21" spans="1:2" x14ac:dyDescent="0.3">
      <c r="A21">
        <v>17060103</v>
      </c>
      <c r="B21">
        <v>19472</v>
      </c>
    </row>
    <row r="22" spans="1:2" x14ac:dyDescent="0.3">
      <c r="A22">
        <v>17060104</v>
      </c>
      <c r="B22">
        <v>616112</v>
      </c>
    </row>
    <row r="23" spans="1:2" x14ac:dyDescent="0.3">
      <c r="A23">
        <v>17060105</v>
      </c>
      <c r="B23">
        <v>921527</v>
      </c>
    </row>
    <row r="24" spans="1:2" x14ac:dyDescent="0.3">
      <c r="A24">
        <v>17060106</v>
      </c>
      <c r="B24">
        <v>697028</v>
      </c>
    </row>
    <row r="25" spans="1:2" x14ac:dyDescent="0.3">
      <c r="A25">
        <v>17070101</v>
      </c>
      <c r="B25">
        <v>19288</v>
      </c>
    </row>
    <row r="26" spans="1:2" x14ac:dyDescent="0.3">
      <c r="A26">
        <v>17070102</v>
      </c>
      <c r="B26">
        <v>152143</v>
      </c>
    </row>
    <row r="27" spans="1:2" x14ac:dyDescent="0.3">
      <c r="A27">
        <v>17070103</v>
      </c>
      <c r="B27">
        <v>379321</v>
      </c>
    </row>
    <row r="28" spans="1:2" x14ac:dyDescent="0.3">
      <c r="A28">
        <v>17070104</v>
      </c>
      <c r="B28">
        <v>38807</v>
      </c>
    </row>
    <row r="29" spans="1:2" x14ac:dyDescent="0.3">
      <c r="A29">
        <v>17070105</v>
      </c>
      <c r="B29">
        <v>1210108</v>
      </c>
    </row>
    <row r="30" spans="1:2" x14ac:dyDescent="0.3">
      <c r="A30">
        <v>17070201</v>
      </c>
      <c r="B30">
        <v>400607</v>
      </c>
    </row>
    <row r="31" spans="1:2" x14ac:dyDescent="0.3">
      <c r="A31">
        <v>17070202</v>
      </c>
      <c r="B31">
        <v>420066</v>
      </c>
    </row>
    <row r="32" spans="1:2" x14ac:dyDescent="0.3">
      <c r="A32">
        <v>17070203</v>
      </c>
      <c r="B32">
        <v>193578</v>
      </c>
    </row>
    <row r="33" spans="1:2" x14ac:dyDescent="0.3">
      <c r="A33">
        <v>17070204</v>
      </c>
      <c r="B33">
        <v>126328</v>
      </c>
    </row>
    <row r="34" spans="1:2" x14ac:dyDescent="0.3">
      <c r="A34">
        <v>17070301</v>
      </c>
      <c r="B34">
        <v>2168513</v>
      </c>
    </row>
    <row r="35" spans="1:2" x14ac:dyDescent="0.3">
      <c r="A35">
        <v>17070302</v>
      </c>
      <c r="B35">
        <v>397039</v>
      </c>
    </row>
    <row r="36" spans="1:2" x14ac:dyDescent="0.3">
      <c r="A36">
        <v>17070303</v>
      </c>
      <c r="B36">
        <v>88935</v>
      </c>
    </row>
    <row r="37" spans="1:2" x14ac:dyDescent="0.3">
      <c r="A37">
        <v>17070304</v>
      </c>
      <c r="B37">
        <v>74745</v>
      </c>
    </row>
    <row r="38" spans="1:2" x14ac:dyDescent="0.3">
      <c r="A38">
        <v>17070305</v>
      </c>
      <c r="B38">
        <v>83452</v>
      </c>
    </row>
    <row r="39" spans="1:2" x14ac:dyDescent="0.3">
      <c r="A39">
        <v>17070306</v>
      </c>
      <c r="B39">
        <v>1230293</v>
      </c>
    </row>
    <row r="40" spans="1:2" x14ac:dyDescent="0.3">
      <c r="A40">
        <v>17070307</v>
      </c>
      <c r="B40">
        <v>26667</v>
      </c>
    </row>
    <row r="41" spans="1:2" x14ac:dyDescent="0.3">
      <c r="A41">
        <v>17080001</v>
      </c>
      <c r="B41">
        <v>1470635</v>
      </c>
    </row>
    <row r="42" spans="1:2" x14ac:dyDescent="0.3">
      <c r="A42">
        <v>17080003</v>
      </c>
      <c r="B42">
        <v>412310</v>
      </c>
    </row>
    <row r="43" spans="1:2" x14ac:dyDescent="0.3">
      <c r="A43">
        <v>17080006</v>
      </c>
      <c r="B43">
        <v>447514</v>
      </c>
    </row>
    <row r="44" spans="1:2" x14ac:dyDescent="0.3">
      <c r="A44">
        <v>17090001</v>
      </c>
      <c r="B44">
        <v>1930610</v>
      </c>
    </row>
    <row r="45" spans="1:2" x14ac:dyDescent="0.3">
      <c r="A45">
        <v>17090002</v>
      </c>
      <c r="B45">
        <v>570226</v>
      </c>
    </row>
    <row r="46" spans="1:2" x14ac:dyDescent="0.3">
      <c r="A46">
        <v>17090003</v>
      </c>
      <c r="B46">
        <v>1848788</v>
      </c>
    </row>
    <row r="47" spans="1:2" x14ac:dyDescent="0.3">
      <c r="A47">
        <v>17090004</v>
      </c>
      <c r="B47">
        <v>2666414</v>
      </c>
    </row>
    <row r="48" spans="1:2" x14ac:dyDescent="0.3">
      <c r="A48">
        <v>17090005</v>
      </c>
      <c r="B48">
        <v>1943513</v>
      </c>
    </row>
    <row r="49" spans="1:2" x14ac:dyDescent="0.3">
      <c r="A49">
        <v>17090006</v>
      </c>
      <c r="B49">
        <v>1778707</v>
      </c>
    </row>
    <row r="50" spans="1:2" x14ac:dyDescent="0.3">
      <c r="A50">
        <v>17090007</v>
      </c>
      <c r="B50">
        <v>670462</v>
      </c>
    </row>
    <row r="51" spans="1:2" x14ac:dyDescent="0.3">
      <c r="A51">
        <v>17090008</v>
      </c>
      <c r="B51">
        <v>1114927</v>
      </c>
    </row>
    <row r="52" spans="1:2" x14ac:dyDescent="0.3">
      <c r="A52">
        <v>17090009</v>
      </c>
      <c r="B52">
        <v>1241082</v>
      </c>
    </row>
    <row r="53" spans="1:2" x14ac:dyDescent="0.3">
      <c r="A53">
        <v>17090010</v>
      </c>
      <c r="B53">
        <v>784179</v>
      </c>
    </row>
    <row r="54" spans="1:2" x14ac:dyDescent="0.3">
      <c r="A54">
        <v>17090011</v>
      </c>
      <c r="B54">
        <v>1962742</v>
      </c>
    </row>
    <row r="55" spans="1:2" x14ac:dyDescent="0.3">
      <c r="A55">
        <v>17090012</v>
      </c>
      <c r="B55">
        <v>311436</v>
      </c>
    </row>
    <row r="56" spans="1:2" x14ac:dyDescent="0.3">
      <c r="A56">
        <v>17100201</v>
      </c>
      <c r="B56">
        <v>190145</v>
      </c>
    </row>
    <row r="57" spans="1:2" x14ac:dyDescent="0.3">
      <c r="A57">
        <v>17100202</v>
      </c>
      <c r="B57">
        <v>1355647</v>
      </c>
    </row>
    <row r="58" spans="1:2" x14ac:dyDescent="0.3">
      <c r="A58">
        <v>17100203</v>
      </c>
      <c r="B58">
        <v>1838217</v>
      </c>
    </row>
    <row r="59" spans="1:2" x14ac:dyDescent="0.3">
      <c r="A59">
        <v>17100204</v>
      </c>
      <c r="B59">
        <v>1291418</v>
      </c>
    </row>
    <row r="60" spans="1:2" x14ac:dyDescent="0.3">
      <c r="A60">
        <v>17100205</v>
      </c>
      <c r="B60">
        <v>1090833</v>
      </c>
    </row>
    <row r="61" spans="1:2" x14ac:dyDescent="0.3">
      <c r="A61">
        <v>17100206</v>
      </c>
      <c r="B61">
        <v>995351</v>
      </c>
    </row>
    <row r="62" spans="1:2" x14ac:dyDescent="0.3">
      <c r="A62">
        <v>17100207</v>
      </c>
      <c r="B62">
        <v>132804</v>
      </c>
    </row>
    <row r="63" spans="1:2" x14ac:dyDescent="0.3">
      <c r="A63">
        <v>17100301</v>
      </c>
      <c r="B63">
        <v>1639921</v>
      </c>
    </row>
    <row r="64" spans="1:2" x14ac:dyDescent="0.3">
      <c r="A64">
        <v>17100302</v>
      </c>
      <c r="B64">
        <v>1130765</v>
      </c>
    </row>
    <row r="65" spans="1:2" x14ac:dyDescent="0.3">
      <c r="A65">
        <v>17100303</v>
      </c>
      <c r="B65">
        <v>110417</v>
      </c>
    </row>
    <row r="66" spans="1:2" x14ac:dyDescent="0.3">
      <c r="A66">
        <v>17100304</v>
      </c>
      <c r="B66">
        <v>784664</v>
      </c>
    </row>
    <row r="67" spans="1:2" x14ac:dyDescent="0.3">
      <c r="A67">
        <v>17100305</v>
      </c>
      <c r="B67">
        <v>1294301</v>
      </c>
    </row>
    <row r="68" spans="1:2" x14ac:dyDescent="0.3">
      <c r="A68">
        <v>17100306</v>
      </c>
      <c r="B68">
        <v>689108</v>
      </c>
    </row>
    <row r="69" spans="1:2" x14ac:dyDescent="0.3">
      <c r="A69">
        <v>17100307</v>
      </c>
      <c r="B69">
        <v>1613378</v>
      </c>
    </row>
    <row r="70" spans="1:2" x14ac:dyDescent="0.3">
      <c r="A70">
        <v>17100308</v>
      </c>
      <c r="B70">
        <v>458717</v>
      </c>
    </row>
    <row r="71" spans="1:2" x14ac:dyDescent="0.3">
      <c r="A71">
        <v>17100309</v>
      </c>
      <c r="B71">
        <v>471863</v>
      </c>
    </row>
    <row r="72" spans="1:2" x14ac:dyDescent="0.3">
      <c r="A72">
        <v>17100310</v>
      </c>
      <c r="B72">
        <v>532236</v>
      </c>
    </row>
    <row r="73" spans="1:2" x14ac:dyDescent="0.3">
      <c r="A73">
        <v>17100311</v>
      </c>
      <c r="B73">
        <v>1137139</v>
      </c>
    </row>
    <row r="74" spans="1:2" x14ac:dyDescent="0.3">
      <c r="A74">
        <v>17100312</v>
      </c>
      <c r="B74">
        <v>1229977</v>
      </c>
    </row>
    <row r="75" spans="1:2" x14ac:dyDescent="0.3">
      <c r="A75">
        <v>17120001</v>
      </c>
      <c r="B75">
        <v>54970</v>
      </c>
    </row>
    <row r="76" spans="1:2" x14ac:dyDescent="0.3">
      <c r="A76">
        <v>17120002</v>
      </c>
      <c r="B76">
        <v>141706</v>
      </c>
    </row>
    <row r="77" spans="1:2" x14ac:dyDescent="0.3">
      <c r="A77">
        <v>17120003</v>
      </c>
      <c r="B77">
        <v>106710</v>
      </c>
    </row>
    <row r="78" spans="1:2" x14ac:dyDescent="0.3">
      <c r="A78">
        <v>17120004</v>
      </c>
      <c r="B78">
        <v>50774</v>
      </c>
    </row>
    <row r="79" spans="1:2" x14ac:dyDescent="0.3">
      <c r="A79">
        <v>17120005</v>
      </c>
      <c r="B79">
        <v>189864</v>
      </c>
    </row>
    <row r="80" spans="1:2" x14ac:dyDescent="0.3">
      <c r="A80">
        <v>17120006</v>
      </c>
      <c r="B80">
        <v>123881</v>
      </c>
    </row>
    <row r="81" spans="1:2" x14ac:dyDescent="0.3">
      <c r="A81">
        <v>17120007</v>
      </c>
      <c r="B81">
        <v>147077</v>
      </c>
    </row>
    <row r="82" spans="1:2" x14ac:dyDescent="0.3">
      <c r="A82">
        <v>17120008</v>
      </c>
      <c r="B82">
        <v>78136</v>
      </c>
    </row>
    <row r="83" spans="1:2" x14ac:dyDescent="0.3">
      <c r="A83">
        <v>17120009</v>
      </c>
      <c r="B83">
        <v>75272</v>
      </c>
    </row>
    <row r="84" spans="1:2" x14ac:dyDescent="0.3">
      <c r="A84">
        <v>18010101</v>
      </c>
      <c r="B84">
        <v>195126</v>
      </c>
    </row>
    <row r="85" spans="1:2" x14ac:dyDescent="0.3">
      <c r="A85">
        <v>18010201</v>
      </c>
      <c r="B85">
        <v>551342</v>
      </c>
    </row>
    <row r="86" spans="1:2" x14ac:dyDescent="0.3">
      <c r="A86">
        <v>18010202</v>
      </c>
      <c r="B86">
        <v>364296</v>
      </c>
    </row>
    <row r="87" spans="1:2" x14ac:dyDescent="0.3">
      <c r="A87">
        <v>18010203</v>
      </c>
      <c r="B87">
        <v>496969</v>
      </c>
    </row>
    <row r="88" spans="1:2" x14ac:dyDescent="0.3">
      <c r="A88">
        <v>18010204</v>
      </c>
      <c r="B88">
        <v>161459</v>
      </c>
    </row>
    <row r="89" spans="1:2" x14ac:dyDescent="0.3">
      <c r="A89">
        <v>18010205</v>
      </c>
      <c r="B89">
        <v>828</v>
      </c>
    </row>
    <row r="90" spans="1:2" x14ac:dyDescent="0.3">
      <c r="A90">
        <v>18010206</v>
      </c>
      <c r="B90">
        <v>225835</v>
      </c>
    </row>
    <row r="91" spans="1:2" x14ac:dyDescent="0.3">
      <c r="A91">
        <v>18010209</v>
      </c>
      <c r="B91">
        <v>4039</v>
      </c>
    </row>
    <row r="92" spans="1:2" x14ac:dyDescent="0.3">
      <c r="A92">
        <v>18020001</v>
      </c>
      <c r="B92">
        <v>207088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F2" sqref="F2"/>
    </sheetView>
  </sheetViews>
  <sheetFormatPr defaultRowHeight="14.4" x14ac:dyDescent="0.3"/>
  <sheetData>
    <row r="1" spans="1:1" ht="18.600000000000001" thickBot="1" x14ac:dyDescent="0.4">
      <c r="A1" s="4" t="s">
        <v>128</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93"/>
  <sheetViews>
    <sheetView workbookViewId="0">
      <pane xSplit="1" ySplit="2" topLeftCell="B3" activePane="bottomRight" state="frozen"/>
      <selection pane="topRight" activeCell="B1" sqref="B1"/>
      <selection pane="bottomLeft" activeCell="A3" sqref="A3"/>
      <selection pane="bottomRight" activeCell="H3" sqref="H3:I93"/>
    </sheetView>
  </sheetViews>
  <sheetFormatPr defaultRowHeight="14.4" x14ac:dyDescent="0.3"/>
  <cols>
    <col min="1" max="1" width="11.88671875" customWidth="1"/>
    <col min="2" max="2" width="15.5546875" bestFit="1" customWidth="1"/>
    <col min="3" max="3" width="15.5546875" customWidth="1"/>
    <col min="4" max="4" width="16.77734375" bestFit="1" customWidth="1"/>
    <col min="5" max="5" width="15.5546875" bestFit="1" customWidth="1"/>
    <col min="6" max="6" width="16.33203125" customWidth="1"/>
    <col min="7" max="7" width="16.77734375" bestFit="1" customWidth="1"/>
    <col min="8" max="8" width="15.5546875" bestFit="1" customWidth="1"/>
    <col min="9" max="9" width="16" customWidth="1"/>
  </cols>
  <sheetData>
    <row r="1" spans="1:10" ht="18.600000000000001" thickBot="1" x14ac:dyDescent="0.4">
      <c r="A1" s="139" t="s">
        <v>3</v>
      </c>
      <c r="B1" s="141" t="s">
        <v>129</v>
      </c>
      <c r="C1" s="142"/>
      <c r="D1" s="143"/>
      <c r="E1" s="141" t="s">
        <v>130</v>
      </c>
      <c r="F1" s="142"/>
      <c r="G1" s="143"/>
      <c r="H1" s="141" t="s">
        <v>131</v>
      </c>
      <c r="I1" s="142"/>
      <c r="J1" s="143"/>
    </row>
    <row r="2" spans="1:10" ht="16.2" thickBot="1" x14ac:dyDescent="0.35">
      <c r="A2" s="140"/>
      <c r="B2" s="5" t="s">
        <v>132</v>
      </c>
      <c r="C2" s="5" t="s">
        <v>133</v>
      </c>
      <c r="D2" s="5" t="s">
        <v>134</v>
      </c>
      <c r="E2" s="5" t="s">
        <v>132</v>
      </c>
      <c r="F2" s="5" t="s">
        <v>133</v>
      </c>
      <c r="G2" s="5" t="s">
        <v>134</v>
      </c>
      <c r="H2" s="5" t="s">
        <v>132</v>
      </c>
      <c r="I2" s="5" t="s">
        <v>133</v>
      </c>
      <c r="J2" s="5" t="s">
        <v>134</v>
      </c>
    </row>
    <row r="3" spans="1:10" x14ac:dyDescent="0.3">
      <c r="A3">
        <v>16040201</v>
      </c>
      <c r="B3">
        <v>0</v>
      </c>
      <c r="C3">
        <v>0</v>
      </c>
      <c r="D3">
        <v>0</v>
      </c>
      <c r="E3">
        <v>0</v>
      </c>
      <c r="F3">
        <v>0</v>
      </c>
      <c r="G3">
        <v>0</v>
      </c>
      <c r="H3">
        <v>55</v>
      </c>
      <c r="I3">
        <v>122</v>
      </c>
      <c r="J3">
        <v>6</v>
      </c>
    </row>
    <row r="4" spans="1:10" x14ac:dyDescent="0.3">
      <c r="A4">
        <v>16040205</v>
      </c>
      <c r="B4">
        <v>0</v>
      </c>
      <c r="C4">
        <v>0</v>
      </c>
      <c r="D4">
        <v>0</v>
      </c>
      <c r="E4">
        <v>0</v>
      </c>
      <c r="F4">
        <v>0</v>
      </c>
      <c r="G4">
        <v>0</v>
      </c>
      <c r="H4">
        <v>205</v>
      </c>
      <c r="I4">
        <v>250</v>
      </c>
      <c r="J4">
        <v>42</v>
      </c>
    </row>
    <row r="5" spans="1:10" x14ac:dyDescent="0.3">
      <c r="A5">
        <v>17050103</v>
      </c>
      <c r="B5">
        <v>0</v>
      </c>
      <c r="C5">
        <v>0</v>
      </c>
      <c r="D5">
        <v>0</v>
      </c>
      <c r="E5">
        <v>0</v>
      </c>
      <c r="F5">
        <v>0</v>
      </c>
      <c r="G5">
        <v>0</v>
      </c>
      <c r="H5">
        <v>0</v>
      </c>
      <c r="I5">
        <v>0</v>
      </c>
      <c r="J5">
        <v>0</v>
      </c>
    </row>
    <row r="6" spans="1:10" x14ac:dyDescent="0.3">
      <c r="A6">
        <v>17050105</v>
      </c>
      <c r="B6">
        <v>0</v>
      </c>
      <c r="C6">
        <v>0</v>
      </c>
      <c r="D6">
        <v>0</v>
      </c>
      <c r="E6">
        <v>0</v>
      </c>
      <c r="F6">
        <v>0</v>
      </c>
      <c r="G6">
        <v>0</v>
      </c>
      <c r="H6">
        <v>0</v>
      </c>
      <c r="I6">
        <v>0</v>
      </c>
      <c r="J6">
        <v>0</v>
      </c>
    </row>
    <row r="7" spans="1:10" x14ac:dyDescent="0.3">
      <c r="A7">
        <v>17050106</v>
      </c>
      <c r="B7">
        <v>0</v>
      </c>
      <c r="C7">
        <v>0</v>
      </c>
      <c r="D7">
        <v>0</v>
      </c>
      <c r="E7">
        <v>0</v>
      </c>
      <c r="F7">
        <v>0</v>
      </c>
      <c r="G7">
        <v>0</v>
      </c>
      <c r="H7">
        <v>0</v>
      </c>
      <c r="I7">
        <v>0</v>
      </c>
      <c r="J7">
        <v>0</v>
      </c>
    </row>
    <row r="8" spans="1:10" x14ac:dyDescent="0.3">
      <c r="A8">
        <v>17050107</v>
      </c>
      <c r="B8">
        <v>0</v>
      </c>
      <c r="C8">
        <v>0</v>
      </c>
      <c r="D8">
        <v>0</v>
      </c>
      <c r="E8">
        <v>0</v>
      </c>
      <c r="F8">
        <v>0</v>
      </c>
      <c r="G8">
        <v>0</v>
      </c>
      <c r="H8">
        <v>6786</v>
      </c>
      <c r="I8">
        <v>6786</v>
      </c>
      <c r="J8">
        <v>645</v>
      </c>
    </row>
    <row r="9" spans="1:10" x14ac:dyDescent="0.3">
      <c r="A9">
        <v>17050108</v>
      </c>
      <c r="B9">
        <v>297</v>
      </c>
      <c r="C9">
        <v>297</v>
      </c>
      <c r="D9">
        <v>12</v>
      </c>
      <c r="E9">
        <v>0</v>
      </c>
      <c r="F9">
        <v>0</v>
      </c>
      <c r="G9">
        <v>0</v>
      </c>
      <c r="H9">
        <v>59600</v>
      </c>
      <c r="I9">
        <v>59700</v>
      </c>
      <c r="J9">
        <v>3590</v>
      </c>
    </row>
    <row r="10" spans="1:10" x14ac:dyDescent="0.3">
      <c r="A10">
        <v>17050109</v>
      </c>
      <c r="B10">
        <v>0</v>
      </c>
      <c r="C10">
        <v>0</v>
      </c>
      <c r="D10">
        <v>0</v>
      </c>
      <c r="E10">
        <v>0</v>
      </c>
      <c r="F10">
        <v>0</v>
      </c>
      <c r="G10">
        <v>0</v>
      </c>
      <c r="H10">
        <v>7238</v>
      </c>
      <c r="I10">
        <v>7331</v>
      </c>
      <c r="J10">
        <v>446</v>
      </c>
    </row>
    <row r="11" spans="1:10" x14ac:dyDescent="0.3">
      <c r="A11">
        <v>17050110</v>
      </c>
      <c r="B11">
        <v>0</v>
      </c>
      <c r="C11">
        <v>0</v>
      </c>
      <c r="D11">
        <v>0</v>
      </c>
      <c r="E11">
        <v>0</v>
      </c>
      <c r="F11">
        <v>0</v>
      </c>
      <c r="G11">
        <v>0</v>
      </c>
      <c r="H11">
        <v>1126801</v>
      </c>
      <c r="I11">
        <v>1205760</v>
      </c>
      <c r="J11">
        <v>20100</v>
      </c>
    </row>
    <row r="12" spans="1:10" x14ac:dyDescent="0.3">
      <c r="A12">
        <v>17050115</v>
      </c>
      <c r="B12">
        <v>0</v>
      </c>
      <c r="C12">
        <v>0</v>
      </c>
      <c r="D12">
        <v>0</v>
      </c>
      <c r="E12">
        <v>0</v>
      </c>
      <c r="F12">
        <v>0</v>
      </c>
      <c r="G12">
        <v>0</v>
      </c>
      <c r="H12">
        <v>0</v>
      </c>
      <c r="I12">
        <v>0</v>
      </c>
      <c r="J12">
        <v>0</v>
      </c>
    </row>
    <row r="13" spans="1:10" x14ac:dyDescent="0.3">
      <c r="A13">
        <v>17050116</v>
      </c>
      <c r="B13">
        <v>0</v>
      </c>
      <c r="C13">
        <v>0</v>
      </c>
      <c r="D13">
        <v>0</v>
      </c>
      <c r="E13">
        <v>0</v>
      </c>
      <c r="F13">
        <v>0</v>
      </c>
      <c r="G13">
        <v>0</v>
      </c>
      <c r="H13">
        <v>273818</v>
      </c>
      <c r="I13">
        <v>281239</v>
      </c>
      <c r="J13">
        <v>7917</v>
      </c>
    </row>
    <row r="14" spans="1:10" x14ac:dyDescent="0.3">
      <c r="A14">
        <v>17050117</v>
      </c>
      <c r="B14">
        <v>0</v>
      </c>
      <c r="C14">
        <v>0</v>
      </c>
      <c r="D14">
        <v>0</v>
      </c>
      <c r="E14">
        <v>0</v>
      </c>
      <c r="F14">
        <v>0</v>
      </c>
      <c r="G14">
        <v>0</v>
      </c>
      <c r="H14">
        <v>1447</v>
      </c>
      <c r="I14">
        <v>1498</v>
      </c>
      <c r="J14">
        <v>239</v>
      </c>
    </row>
    <row r="15" spans="1:10" x14ac:dyDescent="0.3">
      <c r="A15">
        <v>17050118</v>
      </c>
      <c r="B15">
        <v>0</v>
      </c>
      <c r="C15">
        <v>0</v>
      </c>
      <c r="D15">
        <v>0</v>
      </c>
      <c r="E15">
        <v>0</v>
      </c>
      <c r="F15">
        <v>0</v>
      </c>
      <c r="G15">
        <v>0</v>
      </c>
      <c r="H15">
        <v>33305</v>
      </c>
      <c r="I15">
        <v>40635</v>
      </c>
      <c r="J15">
        <v>1135</v>
      </c>
    </row>
    <row r="16" spans="1:10" x14ac:dyDescent="0.3">
      <c r="A16">
        <v>17050119</v>
      </c>
      <c r="B16">
        <v>0</v>
      </c>
      <c r="C16">
        <v>0</v>
      </c>
      <c r="D16">
        <v>0</v>
      </c>
      <c r="E16">
        <v>0</v>
      </c>
      <c r="F16">
        <v>0</v>
      </c>
      <c r="G16">
        <v>0</v>
      </c>
      <c r="H16">
        <v>22644</v>
      </c>
      <c r="I16">
        <v>51504</v>
      </c>
      <c r="J16">
        <v>659</v>
      </c>
    </row>
    <row r="17" spans="1:10" x14ac:dyDescent="0.3">
      <c r="A17">
        <v>17050201</v>
      </c>
      <c r="B17">
        <v>0</v>
      </c>
      <c r="C17">
        <v>0</v>
      </c>
      <c r="D17">
        <v>0</v>
      </c>
      <c r="E17">
        <v>1485086</v>
      </c>
      <c r="F17">
        <v>1426700</v>
      </c>
      <c r="G17">
        <v>15000</v>
      </c>
      <c r="H17">
        <v>6084</v>
      </c>
      <c r="I17">
        <v>6415</v>
      </c>
      <c r="J17">
        <v>636</v>
      </c>
    </row>
    <row r="18" spans="1:10" x14ac:dyDescent="0.3">
      <c r="A18">
        <v>17050202</v>
      </c>
      <c r="B18">
        <v>0</v>
      </c>
      <c r="C18">
        <v>0</v>
      </c>
      <c r="D18">
        <v>0</v>
      </c>
      <c r="E18">
        <v>0</v>
      </c>
      <c r="F18">
        <v>0</v>
      </c>
      <c r="G18">
        <v>0</v>
      </c>
      <c r="H18">
        <v>28966</v>
      </c>
      <c r="I18">
        <v>33328</v>
      </c>
      <c r="J18">
        <v>1178</v>
      </c>
    </row>
    <row r="19" spans="1:10" x14ac:dyDescent="0.3">
      <c r="A19">
        <v>17050203</v>
      </c>
      <c r="B19">
        <v>0</v>
      </c>
      <c r="C19">
        <v>0</v>
      </c>
      <c r="D19">
        <v>0</v>
      </c>
      <c r="E19">
        <v>0</v>
      </c>
      <c r="F19">
        <v>0</v>
      </c>
      <c r="G19">
        <v>0</v>
      </c>
      <c r="H19">
        <v>124041</v>
      </c>
      <c r="I19">
        <v>168651</v>
      </c>
      <c r="J19">
        <v>3489</v>
      </c>
    </row>
    <row r="20" spans="1:10" x14ac:dyDescent="0.3">
      <c r="A20">
        <v>17060101</v>
      </c>
      <c r="B20">
        <v>0</v>
      </c>
      <c r="C20">
        <v>0</v>
      </c>
      <c r="D20">
        <v>0</v>
      </c>
      <c r="E20">
        <v>170000</v>
      </c>
      <c r="F20">
        <v>188000</v>
      </c>
      <c r="G20">
        <v>2600</v>
      </c>
      <c r="H20">
        <v>183000</v>
      </c>
      <c r="I20">
        <v>200000</v>
      </c>
      <c r="J20">
        <v>2412</v>
      </c>
    </row>
    <row r="21" spans="1:10" x14ac:dyDescent="0.3">
      <c r="A21">
        <v>17060102</v>
      </c>
      <c r="B21">
        <v>0</v>
      </c>
      <c r="C21">
        <v>0</v>
      </c>
      <c r="D21">
        <v>0</v>
      </c>
      <c r="E21">
        <v>0</v>
      </c>
      <c r="F21">
        <v>0</v>
      </c>
      <c r="G21">
        <v>0</v>
      </c>
      <c r="H21">
        <v>75</v>
      </c>
      <c r="I21">
        <v>75</v>
      </c>
      <c r="J21">
        <v>4</v>
      </c>
    </row>
    <row r="22" spans="1:10" x14ac:dyDescent="0.3">
      <c r="A22">
        <v>17060103</v>
      </c>
      <c r="B22">
        <v>0</v>
      </c>
      <c r="C22">
        <v>0</v>
      </c>
      <c r="D22">
        <v>0</v>
      </c>
      <c r="E22">
        <v>0</v>
      </c>
      <c r="F22">
        <v>0</v>
      </c>
      <c r="G22">
        <v>0</v>
      </c>
      <c r="H22">
        <v>0</v>
      </c>
      <c r="I22">
        <v>0</v>
      </c>
      <c r="J22">
        <v>0</v>
      </c>
    </row>
    <row r="23" spans="1:10" x14ac:dyDescent="0.3">
      <c r="A23">
        <v>17060104</v>
      </c>
      <c r="B23">
        <v>0</v>
      </c>
      <c r="C23">
        <v>0</v>
      </c>
      <c r="D23">
        <v>0</v>
      </c>
      <c r="E23">
        <v>0</v>
      </c>
      <c r="F23">
        <v>0</v>
      </c>
      <c r="G23">
        <v>0</v>
      </c>
      <c r="H23">
        <v>8214</v>
      </c>
      <c r="I23">
        <v>8849</v>
      </c>
      <c r="J23">
        <v>638</v>
      </c>
    </row>
    <row r="24" spans="1:10" x14ac:dyDescent="0.3">
      <c r="A24">
        <v>17060105</v>
      </c>
      <c r="B24">
        <v>0</v>
      </c>
      <c r="C24">
        <v>0</v>
      </c>
      <c r="D24">
        <v>0</v>
      </c>
      <c r="E24">
        <v>0</v>
      </c>
      <c r="F24">
        <v>0</v>
      </c>
      <c r="G24">
        <v>0</v>
      </c>
      <c r="H24">
        <v>51356</v>
      </c>
      <c r="I24">
        <v>51476</v>
      </c>
      <c r="J24">
        <v>1757</v>
      </c>
    </row>
    <row r="25" spans="1:10" x14ac:dyDescent="0.3">
      <c r="A25">
        <v>17060106</v>
      </c>
      <c r="B25">
        <v>0</v>
      </c>
      <c r="C25">
        <v>0</v>
      </c>
      <c r="D25">
        <v>0</v>
      </c>
      <c r="E25">
        <v>0</v>
      </c>
      <c r="F25">
        <v>0</v>
      </c>
      <c r="G25">
        <v>0</v>
      </c>
      <c r="H25">
        <v>85</v>
      </c>
      <c r="I25">
        <v>85</v>
      </c>
      <c r="J25">
        <v>10</v>
      </c>
    </row>
    <row r="26" spans="1:10" x14ac:dyDescent="0.3">
      <c r="A26">
        <v>17070101</v>
      </c>
      <c r="B26">
        <v>0</v>
      </c>
      <c r="C26">
        <v>0</v>
      </c>
      <c r="D26">
        <v>0</v>
      </c>
      <c r="E26">
        <v>0</v>
      </c>
      <c r="F26">
        <v>0</v>
      </c>
      <c r="G26">
        <v>0</v>
      </c>
      <c r="H26">
        <v>129941</v>
      </c>
      <c r="I26">
        <v>150623</v>
      </c>
      <c r="J26">
        <v>1583</v>
      </c>
    </row>
    <row r="27" spans="1:10" x14ac:dyDescent="0.3">
      <c r="A27">
        <v>17070102</v>
      </c>
      <c r="B27">
        <v>0</v>
      </c>
      <c r="C27">
        <v>0</v>
      </c>
      <c r="D27">
        <v>0</v>
      </c>
      <c r="E27">
        <v>0</v>
      </c>
      <c r="F27">
        <v>0</v>
      </c>
      <c r="G27">
        <v>0</v>
      </c>
      <c r="H27">
        <v>574</v>
      </c>
      <c r="I27">
        <v>574</v>
      </c>
      <c r="J27">
        <v>73</v>
      </c>
    </row>
    <row r="28" spans="1:10" x14ac:dyDescent="0.3">
      <c r="A28">
        <v>17070103</v>
      </c>
      <c r="B28">
        <v>0</v>
      </c>
      <c r="C28">
        <v>0</v>
      </c>
      <c r="D28">
        <v>0</v>
      </c>
      <c r="E28">
        <v>0</v>
      </c>
      <c r="F28">
        <v>0</v>
      </c>
      <c r="G28">
        <v>0</v>
      </c>
      <c r="H28">
        <v>1475143</v>
      </c>
      <c r="I28">
        <v>139900</v>
      </c>
      <c r="J28">
        <v>42092</v>
      </c>
    </row>
    <row r="29" spans="1:10" x14ac:dyDescent="0.3">
      <c r="A29">
        <v>17070104</v>
      </c>
      <c r="B29">
        <v>4326</v>
      </c>
      <c r="C29">
        <v>14091</v>
      </c>
      <c r="D29">
        <v>269</v>
      </c>
      <c r="E29">
        <v>0</v>
      </c>
      <c r="F29">
        <v>0</v>
      </c>
      <c r="G29">
        <v>0</v>
      </c>
      <c r="H29">
        <v>13790</v>
      </c>
      <c r="I29">
        <v>13840</v>
      </c>
      <c r="J29">
        <v>335</v>
      </c>
    </row>
    <row r="30" spans="1:10" x14ac:dyDescent="0.3">
      <c r="A30">
        <v>17070105</v>
      </c>
      <c r="B30">
        <v>0</v>
      </c>
      <c r="C30">
        <v>0</v>
      </c>
      <c r="D30">
        <v>0</v>
      </c>
      <c r="E30">
        <v>1087600</v>
      </c>
      <c r="F30">
        <v>3402290</v>
      </c>
      <c r="G30">
        <v>86960</v>
      </c>
      <c r="H30">
        <v>6798</v>
      </c>
      <c r="I30">
        <v>7836</v>
      </c>
      <c r="J30">
        <v>494</v>
      </c>
    </row>
    <row r="31" spans="1:10" x14ac:dyDescent="0.3">
      <c r="A31">
        <v>17070201</v>
      </c>
      <c r="B31">
        <v>0</v>
      </c>
      <c r="C31">
        <v>0</v>
      </c>
      <c r="D31">
        <v>0</v>
      </c>
      <c r="E31">
        <v>0</v>
      </c>
      <c r="F31">
        <v>0</v>
      </c>
      <c r="G31">
        <v>0</v>
      </c>
      <c r="H31">
        <v>4634</v>
      </c>
      <c r="I31">
        <v>5252</v>
      </c>
      <c r="J31">
        <v>317</v>
      </c>
    </row>
    <row r="32" spans="1:10" x14ac:dyDescent="0.3">
      <c r="A32">
        <v>17070202</v>
      </c>
      <c r="B32">
        <v>0</v>
      </c>
      <c r="C32">
        <v>0</v>
      </c>
      <c r="D32">
        <v>0</v>
      </c>
      <c r="E32">
        <v>0</v>
      </c>
      <c r="F32">
        <v>0</v>
      </c>
      <c r="G32">
        <v>0</v>
      </c>
      <c r="H32">
        <v>1165</v>
      </c>
      <c r="I32">
        <v>1651</v>
      </c>
      <c r="J32">
        <v>68</v>
      </c>
    </row>
    <row r="33" spans="1:10" x14ac:dyDescent="0.3">
      <c r="A33">
        <v>17070203</v>
      </c>
      <c r="B33">
        <v>0</v>
      </c>
      <c r="C33">
        <v>0</v>
      </c>
      <c r="D33">
        <v>0</v>
      </c>
      <c r="E33">
        <v>0</v>
      </c>
      <c r="F33">
        <v>0</v>
      </c>
      <c r="G33">
        <v>0</v>
      </c>
      <c r="H33">
        <v>4632</v>
      </c>
      <c r="I33">
        <v>4700</v>
      </c>
      <c r="J33">
        <v>140</v>
      </c>
    </row>
    <row r="34" spans="1:10" x14ac:dyDescent="0.3">
      <c r="A34">
        <v>17070204</v>
      </c>
      <c r="B34">
        <v>0</v>
      </c>
      <c r="C34">
        <v>0</v>
      </c>
      <c r="D34">
        <v>0</v>
      </c>
      <c r="E34">
        <v>0</v>
      </c>
      <c r="F34">
        <v>0</v>
      </c>
      <c r="G34">
        <v>0</v>
      </c>
      <c r="H34">
        <v>3419</v>
      </c>
      <c r="I34">
        <v>3799</v>
      </c>
      <c r="J34">
        <v>5869</v>
      </c>
    </row>
    <row r="35" spans="1:10" x14ac:dyDescent="0.3">
      <c r="A35">
        <v>17070301</v>
      </c>
      <c r="B35">
        <v>0</v>
      </c>
      <c r="C35">
        <v>0</v>
      </c>
      <c r="D35">
        <v>0</v>
      </c>
      <c r="E35">
        <v>535130</v>
      </c>
      <c r="F35">
        <v>535140</v>
      </c>
      <c r="G35">
        <v>4061</v>
      </c>
      <c r="H35">
        <v>711381</v>
      </c>
      <c r="I35">
        <v>745543</v>
      </c>
      <c r="J35">
        <v>40286</v>
      </c>
    </row>
    <row r="36" spans="1:10" x14ac:dyDescent="0.3">
      <c r="A36">
        <v>17070302</v>
      </c>
      <c r="B36">
        <v>0</v>
      </c>
      <c r="C36">
        <v>0</v>
      </c>
      <c r="D36">
        <v>0</v>
      </c>
      <c r="E36">
        <v>0</v>
      </c>
      <c r="F36">
        <v>0</v>
      </c>
      <c r="G36">
        <v>0</v>
      </c>
      <c r="H36">
        <v>87501</v>
      </c>
      <c r="I36">
        <v>123380</v>
      </c>
      <c r="J36">
        <v>4025</v>
      </c>
    </row>
    <row r="37" spans="1:10" x14ac:dyDescent="0.3">
      <c r="A37">
        <v>17070303</v>
      </c>
      <c r="B37">
        <v>0</v>
      </c>
      <c r="C37">
        <v>0</v>
      </c>
      <c r="D37">
        <v>0</v>
      </c>
      <c r="E37">
        <v>0</v>
      </c>
      <c r="F37">
        <v>0</v>
      </c>
      <c r="G37">
        <v>0</v>
      </c>
      <c r="H37">
        <v>3897</v>
      </c>
      <c r="I37">
        <v>3651</v>
      </c>
      <c r="J37">
        <v>539</v>
      </c>
    </row>
    <row r="38" spans="1:10" x14ac:dyDescent="0.3">
      <c r="A38">
        <v>17070304</v>
      </c>
      <c r="B38">
        <v>0</v>
      </c>
      <c r="C38">
        <v>0</v>
      </c>
      <c r="D38">
        <v>0</v>
      </c>
      <c r="E38">
        <v>0</v>
      </c>
      <c r="F38">
        <v>0</v>
      </c>
      <c r="G38">
        <v>0</v>
      </c>
      <c r="H38">
        <v>10179</v>
      </c>
      <c r="I38">
        <v>11064</v>
      </c>
      <c r="J38">
        <v>974</v>
      </c>
    </row>
    <row r="39" spans="1:10" x14ac:dyDescent="0.3">
      <c r="A39">
        <v>17070305</v>
      </c>
      <c r="B39">
        <v>0</v>
      </c>
      <c r="C39">
        <v>0</v>
      </c>
      <c r="D39">
        <v>0</v>
      </c>
      <c r="E39">
        <v>41</v>
      </c>
      <c r="F39">
        <v>58</v>
      </c>
      <c r="G39">
        <v>5</v>
      </c>
      <c r="H39">
        <v>201913</v>
      </c>
      <c r="I39">
        <v>301554</v>
      </c>
      <c r="J39">
        <v>4323</v>
      </c>
    </row>
    <row r="40" spans="1:10" x14ac:dyDescent="0.3">
      <c r="A40">
        <v>17070306</v>
      </c>
      <c r="B40">
        <v>0</v>
      </c>
      <c r="C40">
        <v>0</v>
      </c>
      <c r="D40">
        <v>0</v>
      </c>
      <c r="E40">
        <v>37300</v>
      </c>
      <c r="F40">
        <v>37300</v>
      </c>
      <c r="G40">
        <v>615</v>
      </c>
      <c r="H40">
        <v>28704</v>
      </c>
      <c r="I40">
        <v>32251</v>
      </c>
      <c r="J40">
        <v>1456</v>
      </c>
    </row>
    <row r="41" spans="1:10" x14ac:dyDescent="0.3">
      <c r="A41">
        <v>17070307</v>
      </c>
      <c r="B41">
        <v>0</v>
      </c>
      <c r="C41">
        <v>0</v>
      </c>
      <c r="D41">
        <v>0</v>
      </c>
      <c r="E41">
        <v>0</v>
      </c>
      <c r="F41">
        <v>0</v>
      </c>
      <c r="G41">
        <v>0</v>
      </c>
      <c r="H41">
        <v>1894</v>
      </c>
      <c r="I41">
        <v>3313</v>
      </c>
      <c r="J41">
        <v>192</v>
      </c>
    </row>
    <row r="42" spans="1:10" x14ac:dyDescent="0.3">
      <c r="A42">
        <v>17080001</v>
      </c>
      <c r="B42">
        <v>0</v>
      </c>
      <c r="C42">
        <v>0</v>
      </c>
      <c r="D42">
        <v>0</v>
      </c>
      <c r="E42">
        <v>1178</v>
      </c>
      <c r="F42">
        <v>2301</v>
      </c>
      <c r="G42">
        <v>178</v>
      </c>
      <c r="H42">
        <v>80093</v>
      </c>
      <c r="I42">
        <v>100107</v>
      </c>
      <c r="J42">
        <v>2255</v>
      </c>
    </row>
    <row r="43" spans="1:10" x14ac:dyDescent="0.3">
      <c r="A43">
        <v>17080003</v>
      </c>
      <c r="B43">
        <v>0</v>
      </c>
      <c r="C43">
        <v>0</v>
      </c>
      <c r="D43">
        <v>0</v>
      </c>
      <c r="E43">
        <v>0</v>
      </c>
      <c r="F43">
        <v>0</v>
      </c>
      <c r="G43">
        <v>0</v>
      </c>
      <c r="H43">
        <v>1032</v>
      </c>
      <c r="I43">
        <v>1700</v>
      </c>
      <c r="J43">
        <v>73</v>
      </c>
    </row>
    <row r="44" spans="1:10" x14ac:dyDescent="0.3">
      <c r="A44">
        <v>17080006</v>
      </c>
      <c r="B44">
        <v>0</v>
      </c>
      <c r="C44">
        <v>0</v>
      </c>
      <c r="D44">
        <v>0</v>
      </c>
      <c r="E44">
        <v>0</v>
      </c>
      <c r="F44">
        <v>0</v>
      </c>
      <c r="G44">
        <v>0</v>
      </c>
      <c r="H44">
        <v>13208</v>
      </c>
      <c r="I44">
        <v>13308</v>
      </c>
      <c r="J44">
        <v>550</v>
      </c>
    </row>
    <row r="45" spans="1:10" x14ac:dyDescent="0.3">
      <c r="A45">
        <v>17090001</v>
      </c>
      <c r="B45">
        <v>921440</v>
      </c>
      <c r="C45">
        <v>958700</v>
      </c>
      <c r="D45">
        <v>8955</v>
      </c>
      <c r="E45">
        <v>22200</v>
      </c>
      <c r="F45">
        <v>29900</v>
      </c>
      <c r="G45">
        <v>1025</v>
      </c>
      <c r="H45">
        <v>570</v>
      </c>
      <c r="I45">
        <v>570</v>
      </c>
      <c r="J45">
        <v>64</v>
      </c>
    </row>
    <row r="46" spans="1:10" x14ac:dyDescent="0.3">
      <c r="A46">
        <v>17090002</v>
      </c>
      <c r="B46">
        <v>110500</v>
      </c>
      <c r="C46">
        <v>181000</v>
      </c>
      <c r="D46">
        <v>3042</v>
      </c>
      <c r="E46">
        <v>0</v>
      </c>
      <c r="F46">
        <v>0</v>
      </c>
      <c r="G46">
        <v>0</v>
      </c>
      <c r="H46">
        <v>354</v>
      </c>
      <c r="I46">
        <v>354</v>
      </c>
      <c r="J46">
        <v>28</v>
      </c>
    </row>
    <row r="47" spans="1:10" x14ac:dyDescent="0.3">
      <c r="A47">
        <v>17090003</v>
      </c>
      <c r="B47">
        <v>102200</v>
      </c>
      <c r="C47">
        <v>121000</v>
      </c>
      <c r="D47">
        <v>9360</v>
      </c>
      <c r="E47">
        <v>0</v>
      </c>
      <c r="F47">
        <v>0</v>
      </c>
      <c r="G47">
        <v>0</v>
      </c>
      <c r="H47">
        <v>2156</v>
      </c>
      <c r="I47">
        <v>2462</v>
      </c>
      <c r="J47">
        <v>226</v>
      </c>
    </row>
    <row r="48" spans="1:10" x14ac:dyDescent="0.3">
      <c r="A48">
        <v>17090004</v>
      </c>
      <c r="B48">
        <v>83000</v>
      </c>
      <c r="C48">
        <v>89000</v>
      </c>
      <c r="D48">
        <v>975</v>
      </c>
      <c r="E48">
        <v>229210</v>
      </c>
      <c r="F48">
        <v>242740</v>
      </c>
      <c r="G48">
        <v>1687</v>
      </c>
      <c r="H48">
        <v>775</v>
      </c>
      <c r="I48">
        <v>800</v>
      </c>
      <c r="J48">
        <v>53</v>
      </c>
    </row>
    <row r="49" spans="1:10" x14ac:dyDescent="0.3">
      <c r="A49">
        <v>17090005</v>
      </c>
      <c r="B49">
        <v>0</v>
      </c>
      <c r="C49">
        <v>0</v>
      </c>
      <c r="D49">
        <v>0</v>
      </c>
      <c r="E49">
        <v>157630</v>
      </c>
      <c r="F49">
        <v>460930</v>
      </c>
      <c r="G49">
        <v>3631</v>
      </c>
      <c r="H49">
        <v>54</v>
      </c>
      <c r="I49">
        <v>54</v>
      </c>
      <c r="J49">
        <v>18</v>
      </c>
    </row>
    <row r="50" spans="1:10" x14ac:dyDescent="0.3">
      <c r="A50">
        <v>17090006</v>
      </c>
      <c r="B50">
        <v>160000</v>
      </c>
      <c r="C50">
        <v>430000</v>
      </c>
      <c r="D50">
        <v>3720</v>
      </c>
      <c r="E50">
        <v>56000</v>
      </c>
      <c r="F50">
        <v>61000</v>
      </c>
      <c r="G50">
        <v>1220</v>
      </c>
      <c r="H50">
        <v>493</v>
      </c>
      <c r="I50">
        <v>543</v>
      </c>
      <c r="J50">
        <v>71</v>
      </c>
    </row>
    <row r="51" spans="1:10" x14ac:dyDescent="0.3">
      <c r="A51">
        <v>17090007</v>
      </c>
      <c r="B51">
        <v>17</v>
      </c>
      <c r="C51">
        <v>0</v>
      </c>
      <c r="D51">
        <v>2</v>
      </c>
      <c r="E51">
        <v>17000</v>
      </c>
      <c r="F51">
        <v>17000</v>
      </c>
      <c r="G51">
        <v>1532</v>
      </c>
      <c r="H51">
        <v>5905</v>
      </c>
      <c r="I51">
        <v>6546</v>
      </c>
      <c r="J51">
        <v>392</v>
      </c>
    </row>
    <row r="52" spans="1:10" x14ac:dyDescent="0.3">
      <c r="A52">
        <v>17090008</v>
      </c>
      <c r="B52">
        <v>0</v>
      </c>
      <c r="C52">
        <v>0</v>
      </c>
      <c r="D52">
        <v>0</v>
      </c>
      <c r="E52">
        <v>0</v>
      </c>
      <c r="F52">
        <v>0</v>
      </c>
      <c r="G52">
        <v>0</v>
      </c>
      <c r="H52">
        <v>5581</v>
      </c>
      <c r="I52">
        <v>3958</v>
      </c>
      <c r="J52">
        <v>572</v>
      </c>
    </row>
    <row r="53" spans="1:10" x14ac:dyDescent="0.3">
      <c r="A53">
        <v>17090009</v>
      </c>
      <c r="B53">
        <v>0</v>
      </c>
      <c r="C53">
        <v>0</v>
      </c>
      <c r="D53">
        <v>0</v>
      </c>
      <c r="E53">
        <v>0</v>
      </c>
      <c r="F53">
        <v>0</v>
      </c>
      <c r="G53">
        <v>0</v>
      </c>
      <c r="H53">
        <v>5757</v>
      </c>
      <c r="I53">
        <v>7894</v>
      </c>
      <c r="J53">
        <v>435</v>
      </c>
    </row>
    <row r="54" spans="1:10" x14ac:dyDescent="0.3">
      <c r="A54">
        <v>17090010</v>
      </c>
      <c r="B54">
        <v>0</v>
      </c>
      <c r="C54">
        <v>0</v>
      </c>
      <c r="D54">
        <v>0</v>
      </c>
      <c r="E54">
        <v>0</v>
      </c>
      <c r="F54">
        <v>0</v>
      </c>
      <c r="G54">
        <v>0</v>
      </c>
      <c r="H54">
        <v>122741</v>
      </c>
      <c r="I54">
        <v>125568</v>
      </c>
      <c r="J54">
        <v>2588</v>
      </c>
    </row>
    <row r="55" spans="1:10" x14ac:dyDescent="0.3">
      <c r="A55">
        <v>17090011</v>
      </c>
      <c r="B55">
        <v>0</v>
      </c>
      <c r="C55">
        <v>0</v>
      </c>
      <c r="D55">
        <v>0</v>
      </c>
      <c r="E55">
        <v>98372</v>
      </c>
      <c r="F55">
        <v>89010</v>
      </c>
      <c r="G55">
        <v>1812</v>
      </c>
      <c r="H55">
        <v>441</v>
      </c>
      <c r="I55">
        <v>541</v>
      </c>
      <c r="J55">
        <v>44</v>
      </c>
    </row>
    <row r="56" spans="1:10" x14ac:dyDescent="0.3">
      <c r="A56">
        <v>17090012</v>
      </c>
      <c r="B56">
        <v>4100</v>
      </c>
      <c r="C56">
        <v>4100</v>
      </c>
      <c r="D56">
        <v>839</v>
      </c>
      <c r="E56">
        <v>9800</v>
      </c>
      <c r="F56">
        <v>7000</v>
      </c>
      <c r="G56">
        <v>433</v>
      </c>
      <c r="H56">
        <v>3017</v>
      </c>
      <c r="I56">
        <v>3942</v>
      </c>
      <c r="J56">
        <v>597</v>
      </c>
    </row>
    <row r="57" spans="1:10" x14ac:dyDescent="0.3">
      <c r="A57">
        <v>17100201</v>
      </c>
      <c r="B57">
        <v>0</v>
      </c>
      <c r="C57">
        <v>0</v>
      </c>
      <c r="D57">
        <v>0</v>
      </c>
      <c r="E57">
        <v>0</v>
      </c>
      <c r="F57">
        <v>0</v>
      </c>
      <c r="G57">
        <v>0</v>
      </c>
      <c r="H57">
        <v>170</v>
      </c>
      <c r="I57">
        <v>0</v>
      </c>
      <c r="J57">
        <v>12</v>
      </c>
    </row>
    <row r="58" spans="1:10" x14ac:dyDescent="0.3">
      <c r="A58">
        <v>17100202</v>
      </c>
      <c r="B58">
        <v>0</v>
      </c>
      <c r="C58">
        <v>0</v>
      </c>
      <c r="D58">
        <v>0</v>
      </c>
      <c r="E58">
        <v>0</v>
      </c>
      <c r="F58">
        <v>0</v>
      </c>
      <c r="G58">
        <v>0</v>
      </c>
      <c r="H58">
        <v>231</v>
      </c>
      <c r="I58">
        <v>231</v>
      </c>
      <c r="J58">
        <v>42</v>
      </c>
    </row>
    <row r="59" spans="1:10" x14ac:dyDescent="0.3">
      <c r="A59">
        <v>17100203</v>
      </c>
      <c r="B59">
        <v>0</v>
      </c>
      <c r="C59">
        <v>0</v>
      </c>
      <c r="D59">
        <v>0</v>
      </c>
      <c r="E59">
        <v>0</v>
      </c>
      <c r="F59">
        <v>0</v>
      </c>
      <c r="G59">
        <v>0</v>
      </c>
      <c r="H59">
        <v>30711</v>
      </c>
      <c r="I59">
        <v>26321</v>
      </c>
      <c r="J59">
        <v>749</v>
      </c>
    </row>
    <row r="60" spans="1:10" x14ac:dyDescent="0.3">
      <c r="A60">
        <v>17100204</v>
      </c>
      <c r="B60">
        <v>0</v>
      </c>
      <c r="C60">
        <v>0</v>
      </c>
      <c r="D60">
        <v>0</v>
      </c>
      <c r="E60">
        <v>0</v>
      </c>
      <c r="F60">
        <v>0</v>
      </c>
      <c r="G60">
        <v>0</v>
      </c>
      <c r="H60">
        <v>5079</v>
      </c>
      <c r="I60">
        <v>6021</v>
      </c>
      <c r="J60">
        <v>136</v>
      </c>
    </row>
    <row r="61" spans="1:10" x14ac:dyDescent="0.3">
      <c r="A61">
        <v>17100205</v>
      </c>
      <c r="B61">
        <v>0</v>
      </c>
      <c r="C61">
        <v>0</v>
      </c>
      <c r="D61">
        <v>0</v>
      </c>
      <c r="E61">
        <v>0</v>
      </c>
      <c r="F61">
        <v>0</v>
      </c>
      <c r="G61">
        <v>0</v>
      </c>
      <c r="H61">
        <v>666</v>
      </c>
      <c r="I61">
        <v>787</v>
      </c>
      <c r="J61">
        <v>114</v>
      </c>
    </row>
    <row r="62" spans="1:10" x14ac:dyDescent="0.3">
      <c r="A62">
        <v>17100206</v>
      </c>
      <c r="B62">
        <v>0</v>
      </c>
      <c r="C62">
        <v>0</v>
      </c>
      <c r="D62">
        <v>0</v>
      </c>
      <c r="E62">
        <v>0</v>
      </c>
      <c r="F62">
        <v>0</v>
      </c>
      <c r="G62">
        <v>0</v>
      </c>
      <c r="H62">
        <v>90</v>
      </c>
      <c r="I62">
        <v>90</v>
      </c>
      <c r="J62">
        <v>19</v>
      </c>
    </row>
    <row r="63" spans="1:10" x14ac:dyDescent="0.3">
      <c r="A63">
        <v>17100207</v>
      </c>
      <c r="B63">
        <v>90</v>
      </c>
      <c r="C63">
        <v>0</v>
      </c>
      <c r="D63">
        <v>8</v>
      </c>
      <c r="E63">
        <v>0</v>
      </c>
      <c r="F63">
        <v>0</v>
      </c>
      <c r="G63">
        <v>0</v>
      </c>
      <c r="H63">
        <v>34150</v>
      </c>
      <c r="I63">
        <v>34150</v>
      </c>
      <c r="J63">
        <v>8797</v>
      </c>
    </row>
    <row r="64" spans="1:10" x14ac:dyDescent="0.3">
      <c r="A64">
        <v>17100301</v>
      </c>
      <c r="B64">
        <v>0</v>
      </c>
      <c r="C64">
        <v>0</v>
      </c>
      <c r="D64">
        <v>0</v>
      </c>
      <c r="E64">
        <v>13782</v>
      </c>
      <c r="F64">
        <v>21800</v>
      </c>
      <c r="G64">
        <v>802</v>
      </c>
      <c r="H64">
        <v>7533</v>
      </c>
      <c r="I64">
        <v>8993</v>
      </c>
      <c r="J64">
        <v>435</v>
      </c>
    </row>
    <row r="65" spans="1:10" x14ac:dyDescent="0.3">
      <c r="A65">
        <v>17100302</v>
      </c>
      <c r="B65">
        <v>0</v>
      </c>
      <c r="C65">
        <v>0</v>
      </c>
      <c r="D65">
        <v>0</v>
      </c>
      <c r="E65">
        <v>0</v>
      </c>
      <c r="F65">
        <v>0</v>
      </c>
      <c r="G65">
        <v>0</v>
      </c>
      <c r="H65">
        <v>96668</v>
      </c>
      <c r="I65">
        <v>175644</v>
      </c>
      <c r="J65">
        <v>1699</v>
      </c>
    </row>
    <row r="66" spans="1:10" x14ac:dyDescent="0.3">
      <c r="A66">
        <v>17100303</v>
      </c>
      <c r="B66">
        <v>870</v>
      </c>
      <c r="C66">
        <v>2760</v>
      </c>
      <c r="D66">
        <v>155</v>
      </c>
      <c r="E66">
        <v>0</v>
      </c>
      <c r="F66">
        <v>0</v>
      </c>
      <c r="G66">
        <v>0</v>
      </c>
      <c r="H66">
        <v>6263</v>
      </c>
      <c r="I66">
        <v>6903</v>
      </c>
      <c r="J66">
        <v>876</v>
      </c>
    </row>
    <row r="67" spans="1:10" x14ac:dyDescent="0.3">
      <c r="A67">
        <v>17100304</v>
      </c>
      <c r="B67">
        <v>350</v>
      </c>
      <c r="C67">
        <v>350</v>
      </c>
      <c r="D67">
        <v>350</v>
      </c>
      <c r="E67">
        <v>0</v>
      </c>
      <c r="F67">
        <v>0</v>
      </c>
      <c r="G67">
        <v>0</v>
      </c>
      <c r="H67">
        <v>7429</v>
      </c>
      <c r="I67">
        <v>2774</v>
      </c>
      <c r="J67">
        <v>400</v>
      </c>
    </row>
    <row r="68" spans="1:10" x14ac:dyDescent="0.3">
      <c r="A68">
        <v>17100305</v>
      </c>
      <c r="B68">
        <v>0</v>
      </c>
      <c r="C68">
        <v>0</v>
      </c>
      <c r="D68">
        <v>0</v>
      </c>
      <c r="E68">
        <v>0</v>
      </c>
      <c r="F68">
        <v>0</v>
      </c>
      <c r="G68">
        <v>0</v>
      </c>
      <c r="H68">
        <v>1378</v>
      </c>
      <c r="I68">
        <v>1320</v>
      </c>
      <c r="J68">
        <v>212</v>
      </c>
    </row>
    <row r="69" spans="1:10" x14ac:dyDescent="0.3">
      <c r="A69">
        <v>17100306</v>
      </c>
      <c r="B69">
        <v>0</v>
      </c>
      <c r="C69">
        <v>0</v>
      </c>
      <c r="D69">
        <v>0</v>
      </c>
      <c r="E69">
        <v>0</v>
      </c>
      <c r="F69">
        <v>0</v>
      </c>
      <c r="G69">
        <v>0</v>
      </c>
      <c r="H69">
        <v>1022</v>
      </c>
      <c r="I69">
        <v>710</v>
      </c>
      <c r="J69">
        <v>76</v>
      </c>
    </row>
    <row r="70" spans="1:10" x14ac:dyDescent="0.3">
      <c r="A70">
        <v>17100307</v>
      </c>
      <c r="B70">
        <v>465000</v>
      </c>
      <c r="C70">
        <v>500500</v>
      </c>
      <c r="D70">
        <v>3430</v>
      </c>
      <c r="E70">
        <v>576</v>
      </c>
      <c r="F70">
        <v>776</v>
      </c>
      <c r="G70">
        <v>5</v>
      </c>
      <c r="H70">
        <v>45566</v>
      </c>
      <c r="I70">
        <v>54478</v>
      </c>
      <c r="J70">
        <v>2466</v>
      </c>
    </row>
    <row r="71" spans="1:10" x14ac:dyDescent="0.3">
      <c r="A71">
        <v>17100308</v>
      </c>
      <c r="B71">
        <v>0</v>
      </c>
      <c r="C71">
        <v>0</v>
      </c>
      <c r="D71">
        <v>0</v>
      </c>
      <c r="E71">
        <v>860</v>
      </c>
      <c r="F71">
        <v>880</v>
      </c>
      <c r="G71">
        <v>20</v>
      </c>
      <c r="H71">
        <v>511638</v>
      </c>
      <c r="I71">
        <v>191977</v>
      </c>
      <c r="J71">
        <v>3714</v>
      </c>
    </row>
    <row r="72" spans="1:10" x14ac:dyDescent="0.3">
      <c r="A72">
        <v>17100309</v>
      </c>
      <c r="B72">
        <v>0</v>
      </c>
      <c r="C72">
        <v>0</v>
      </c>
      <c r="D72">
        <v>0</v>
      </c>
      <c r="E72">
        <v>0</v>
      </c>
      <c r="F72">
        <v>0</v>
      </c>
      <c r="G72">
        <v>0</v>
      </c>
      <c r="H72">
        <v>83799</v>
      </c>
      <c r="I72">
        <v>90533</v>
      </c>
      <c r="J72">
        <v>1122</v>
      </c>
    </row>
    <row r="73" spans="1:10" x14ac:dyDescent="0.3">
      <c r="A73">
        <v>17100310</v>
      </c>
      <c r="B73">
        <v>0</v>
      </c>
      <c r="C73">
        <v>0</v>
      </c>
      <c r="D73">
        <v>0</v>
      </c>
      <c r="E73">
        <v>0</v>
      </c>
      <c r="F73">
        <v>0</v>
      </c>
      <c r="G73">
        <v>0</v>
      </c>
      <c r="H73">
        <v>212</v>
      </c>
      <c r="I73">
        <v>226</v>
      </c>
      <c r="J73">
        <v>23</v>
      </c>
    </row>
    <row r="74" spans="1:10" x14ac:dyDescent="0.3">
      <c r="A74">
        <v>17100311</v>
      </c>
      <c r="B74">
        <v>0</v>
      </c>
      <c r="C74">
        <v>0</v>
      </c>
      <c r="D74">
        <v>0</v>
      </c>
      <c r="E74">
        <v>0</v>
      </c>
      <c r="F74">
        <v>0</v>
      </c>
      <c r="G74">
        <v>0</v>
      </c>
      <c r="H74">
        <v>2015</v>
      </c>
      <c r="I74">
        <v>2374</v>
      </c>
      <c r="J74">
        <v>226</v>
      </c>
    </row>
    <row r="75" spans="1:10" x14ac:dyDescent="0.3">
      <c r="A75">
        <v>17100312</v>
      </c>
      <c r="B75">
        <v>0</v>
      </c>
      <c r="C75">
        <v>0</v>
      </c>
      <c r="D75">
        <v>0</v>
      </c>
      <c r="E75">
        <v>0</v>
      </c>
      <c r="F75">
        <v>0</v>
      </c>
      <c r="G75">
        <v>0</v>
      </c>
      <c r="H75">
        <v>387</v>
      </c>
      <c r="I75">
        <v>387</v>
      </c>
      <c r="J75">
        <v>6</v>
      </c>
    </row>
    <row r="76" spans="1:10" x14ac:dyDescent="0.3">
      <c r="A76">
        <v>17120001</v>
      </c>
      <c r="B76">
        <v>169</v>
      </c>
      <c r="C76">
        <v>168</v>
      </c>
      <c r="D76">
        <v>29</v>
      </c>
      <c r="E76">
        <v>0</v>
      </c>
      <c r="F76">
        <v>0</v>
      </c>
      <c r="G76">
        <v>0</v>
      </c>
      <c r="H76">
        <v>11993</v>
      </c>
      <c r="I76">
        <v>13700</v>
      </c>
      <c r="J76">
        <v>1304</v>
      </c>
    </row>
    <row r="77" spans="1:10" x14ac:dyDescent="0.3">
      <c r="A77">
        <v>17120002</v>
      </c>
      <c r="B77">
        <v>0</v>
      </c>
      <c r="C77">
        <v>0</v>
      </c>
      <c r="D77">
        <v>0</v>
      </c>
      <c r="E77">
        <v>0</v>
      </c>
      <c r="F77">
        <v>0</v>
      </c>
      <c r="G77">
        <v>0</v>
      </c>
      <c r="H77">
        <v>4227</v>
      </c>
      <c r="I77">
        <v>4469</v>
      </c>
      <c r="J77">
        <v>500</v>
      </c>
    </row>
    <row r="78" spans="1:10" x14ac:dyDescent="0.3">
      <c r="A78">
        <v>17120003</v>
      </c>
      <c r="B78">
        <v>0</v>
      </c>
      <c r="C78">
        <v>5365</v>
      </c>
      <c r="D78">
        <v>0</v>
      </c>
      <c r="E78">
        <v>0</v>
      </c>
      <c r="F78">
        <v>0</v>
      </c>
      <c r="G78">
        <v>0</v>
      </c>
      <c r="H78">
        <v>2802</v>
      </c>
      <c r="I78">
        <v>2780</v>
      </c>
      <c r="J78">
        <v>123</v>
      </c>
    </row>
    <row r="79" spans="1:10" x14ac:dyDescent="0.3">
      <c r="A79">
        <v>17120004</v>
      </c>
      <c r="B79">
        <v>0</v>
      </c>
      <c r="C79">
        <v>0</v>
      </c>
      <c r="D79">
        <v>0</v>
      </c>
      <c r="E79">
        <v>0</v>
      </c>
      <c r="F79">
        <v>0</v>
      </c>
      <c r="G79">
        <v>0</v>
      </c>
      <c r="H79">
        <v>16753</v>
      </c>
      <c r="I79">
        <v>19193</v>
      </c>
      <c r="J79">
        <v>1182</v>
      </c>
    </row>
    <row r="80" spans="1:10" x14ac:dyDescent="0.3">
      <c r="A80">
        <v>17120005</v>
      </c>
      <c r="B80">
        <v>0</v>
      </c>
      <c r="C80">
        <v>0</v>
      </c>
      <c r="D80">
        <v>0</v>
      </c>
      <c r="E80">
        <v>0</v>
      </c>
      <c r="F80">
        <v>0</v>
      </c>
      <c r="G80">
        <v>0</v>
      </c>
      <c r="H80">
        <v>23671</v>
      </c>
      <c r="I80">
        <v>33342</v>
      </c>
      <c r="J80">
        <v>2193</v>
      </c>
    </row>
    <row r="81" spans="1:10" x14ac:dyDescent="0.3">
      <c r="A81">
        <v>17120006</v>
      </c>
      <c r="B81">
        <v>0</v>
      </c>
      <c r="C81">
        <v>0</v>
      </c>
      <c r="D81">
        <v>0</v>
      </c>
      <c r="E81">
        <v>0</v>
      </c>
      <c r="F81">
        <v>0</v>
      </c>
      <c r="G81">
        <v>0</v>
      </c>
      <c r="H81">
        <v>3369</v>
      </c>
      <c r="I81">
        <v>1660</v>
      </c>
      <c r="J81">
        <v>805</v>
      </c>
    </row>
    <row r="82" spans="1:10" x14ac:dyDescent="0.3">
      <c r="A82">
        <v>17120007</v>
      </c>
      <c r="B82">
        <v>228</v>
      </c>
      <c r="C82">
        <v>228</v>
      </c>
      <c r="D82">
        <v>38</v>
      </c>
      <c r="E82">
        <v>0</v>
      </c>
      <c r="F82">
        <v>0</v>
      </c>
      <c r="G82">
        <v>0</v>
      </c>
      <c r="H82">
        <v>69985</v>
      </c>
      <c r="I82">
        <v>84299</v>
      </c>
      <c r="J82">
        <v>12948</v>
      </c>
    </row>
    <row r="83" spans="1:10" x14ac:dyDescent="0.3">
      <c r="A83">
        <v>17120008</v>
      </c>
      <c r="B83">
        <v>0</v>
      </c>
      <c r="C83">
        <v>1661</v>
      </c>
      <c r="D83">
        <v>0</v>
      </c>
      <c r="E83">
        <v>0</v>
      </c>
      <c r="F83">
        <v>0</v>
      </c>
      <c r="G83">
        <v>0</v>
      </c>
      <c r="H83">
        <v>9941</v>
      </c>
      <c r="I83">
        <v>12121</v>
      </c>
      <c r="J83">
        <v>2611</v>
      </c>
    </row>
    <row r="84" spans="1:10" x14ac:dyDescent="0.3">
      <c r="A84">
        <v>17120009</v>
      </c>
      <c r="B84">
        <v>0</v>
      </c>
      <c r="C84">
        <v>0</v>
      </c>
      <c r="D84">
        <v>0</v>
      </c>
      <c r="E84">
        <v>0</v>
      </c>
      <c r="F84">
        <v>0</v>
      </c>
      <c r="G84">
        <v>0</v>
      </c>
      <c r="H84">
        <v>480</v>
      </c>
      <c r="I84">
        <v>480</v>
      </c>
      <c r="J84">
        <v>41</v>
      </c>
    </row>
    <row r="85" spans="1:10" x14ac:dyDescent="0.3">
      <c r="A85">
        <v>18010101</v>
      </c>
      <c r="B85">
        <v>0</v>
      </c>
      <c r="C85">
        <v>0</v>
      </c>
      <c r="D85">
        <v>0</v>
      </c>
      <c r="E85">
        <v>0</v>
      </c>
      <c r="F85">
        <v>0</v>
      </c>
      <c r="G85">
        <v>0</v>
      </c>
      <c r="H85">
        <v>0</v>
      </c>
      <c r="I85">
        <v>0</v>
      </c>
      <c r="J85">
        <v>0</v>
      </c>
    </row>
    <row r="86" spans="1:10" x14ac:dyDescent="0.3">
      <c r="A86">
        <v>18010201</v>
      </c>
      <c r="B86">
        <v>0</v>
      </c>
      <c r="C86">
        <v>0</v>
      </c>
      <c r="D86">
        <v>0</v>
      </c>
      <c r="E86">
        <v>0</v>
      </c>
      <c r="F86">
        <v>0</v>
      </c>
      <c r="G86">
        <v>0</v>
      </c>
      <c r="H86">
        <v>0</v>
      </c>
      <c r="I86">
        <v>0</v>
      </c>
      <c r="J86">
        <v>0</v>
      </c>
    </row>
    <row r="87" spans="1:10" x14ac:dyDescent="0.3">
      <c r="A87">
        <v>18010202</v>
      </c>
      <c r="B87">
        <v>0</v>
      </c>
      <c r="C87">
        <v>0</v>
      </c>
      <c r="D87">
        <v>0</v>
      </c>
      <c r="E87">
        <v>0</v>
      </c>
      <c r="F87">
        <v>0</v>
      </c>
      <c r="G87">
        <v>0</v>
      </c>
      <c r="H87">
        <v>13238</v>
      </c>
      <c r="I87">
        <v>12540</v>
      </c>
      <c r="J87">
        <v>1427</v>
      </c>
    </row>
    <row r="88" spans="1:10" x14ac:dyDescent="0.3">
      <c r="A88">
        <v>18010203</v>
      </c>
      <c r="B88">
        <v>0</v>
      </c>
      <c r="C88">
        <v>0</v>
      </c>
      <c r="D88">
        <v>0</v>
      </c>
      <c r="E88">
        <v>0</v>
      </c>
      <c r="F88">
        <v>0</v>
      </c>
      <c r="G88">
        <v>0</v>
      </c>
      <c r="H88">
        <v>35746</v>
      </c>
      <c r="I88">
        <v>35962</v>
      </c>
      <c r="J88">
        <v>1059</v>
      </c>
    </row>
    <row r="89" spans="1:10" x14ac:dyDescent="0.3">
      <c r="A89">
        <v>18010204</v>
      </c>
      <c r="B89">
        <v>0</v>
      </c>
      <c r="C89">
        <v>0</v>
      </c>
      <c r="D89">
        <v>0</v>
      </c>
      <c r="E89">
        <v>740300</v>
      </c>
      <c r="F89">
        <v>740300</v>
      </c>
      <c r="G89">
        <v>86860</v>
      </c>
      <c r="H89">
        <v>118500</v>
      </c>
      <c r="I89">
        <v>156575</v>
      </c>
      <c r="J89">
        <v>8172</v>
      </c>
    </row>
    <row r="90" spans="1:10" x14ac:dyDescent="0.3">
      <c r="A90">
        <v>18010205</v>
      </c>
      <c r="B90">
        <v>0</v>
      </c>
      <c r="C90">
        <v>0</v>
      </c>
      <c r="D90">
        <v>0</v>
      </c>
      <c r="E90">
        <v>0</v>
      </c>
      <c r="F90">
        <v>0</v>
      </c>
      <c r="G90">
        <v>0</v>
      </c>
      <c r="H90">
        <v>0</v>
      </c>
      <c r="I90">
        <v>0</v>
      </c>
      <c r="J90">
        <v>0</v>
      </c>
    </row>
    <row r="91" spans="1:10" x14ac:dyDescent="0.3">
      <c r="A91">
        <v>18010206</v>
      </c>
      <c r="B91">
        <v>0</v>
      </c>
      <c r="C91">
        <v>0</v>
      </c>
      <c r="D91">
        <v>0</v>
      </c>
      <c r="E91">
        <v>19178</v>
      </c>
      <c r="F91">
        <v>19229</v>
      </c>
      <c r="G91">
        <v>598</v>
      </c>
      <c r="H91">
        <v>78300</v>
      </c>
      <c r="I91">
        <v>101800</v>
      </c>
      <c r="J91">
        <v>2870</v>
      </c>
    </row>
    <row r="92" spans="1:10" x14ac:dyDescent="0.3">
      <c r="A92">
        <v>18010209</v>
      </c>
      <c r="B92">
        <v>0</v>
      </c>
      <c r="C92">
        <v>0</v>
      </c>
      <c r="D92">
        <v>0</v>
      </c>
      <c r="E92">
        <v>0</v>
      </c>
      <c r="F92">
        <v>0</v>
      </c>
      <c r="G92">
        <v>0</v>
      </c>
      <c r="H92">
        <v>0</v>
      </c>
      <c r="I92">
        <v>0</v>
      </c>
      <c r="J92">
        <v>0</v>
      </c>
    </row>
    <row r="93" spans="1:10" x14ac:dyDescent="0.3">
      <c r="A93">
        <v>18020001</v>
      </c>
      <c r="B93">
        <v>0</v>
      </c>
      <c r="C93">
        <v>0</v>
      </c>
      <c r="D93">
        <v>0</v>
      </c>
      <c r="E93">
        <v>0</v>
      </c>
      <c r="F93">
        <v>0</v>
      </c>
      <c r="G93">
        <v>0</v>
      </c>
      <c r="H93">
        <v>79183</v>
      </c>
      <c r="I93">
        <v>85941</v>
      </c>
      <c r="J93">
        <v>6472</v>
      </c>
    </row>
  </sheetData>
  <mergeCells count="4">
    <mergeCell ref="A1:A2"/>
    <mergeCell ref="B1:D1"/>
    <mergeCell ref="E1:G1"/>
    <mergeCell ref="H1:J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B1"/>
  <sheetViews>
    <sheetView workbookViewId="0">
      <selection activeCell="B3" sqref="B3"/>
    </sheetView>
  </sheetViews>
  <sheetFormatPr defaultRowHeight="14.4" x14ac:dyDescent="0.3"/>
  <sheetData>
    <row r="1" spans="1:2" ht="21.6" thickBot="1" x14ac:dyDescent="0.45">
      <c r="A1" s="144" t="s">
        <v>428</v>
      </c>
      <c r="B1" s="145"/>
    </row>
  </sheetData>
  <mergeCells count="1">
    <mergeCell ref="A1:B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B92"/>
  <sheetViews>
    <sheetView workbookViewId="0">
      <pane ySplit="1" topLeftCell="A2" activePane="bottomLeft" state="frozen"/>
      <selection pane="bottomLeft" activeCell="E23" sqref="E23"/>
    </sheetView>
  </sheetViews>
  <sheetFormatPr defaultRowHeight="14.4" x14ac:dyDescent="0.3"/>
  <cols>
    <col min="1" max="1" width="12.44140625" bestFit="1" customWidth="1"/>
    <col min="2" max="2" width="42.6640625" bestFit="1" customWidth="1"/>
  </cols>
  <sheetData>
    <row r="1" spans="1:2" ht="16.2" thickBot="1" x14ac:dyDescent="0.35">
      <c r="A1" s="42" t="s">
        <v>315</v>
      </c>
      <c r="B1" s="42" t="s">
        <v>316</v>
      </c>
    </row>
    <row r="2" spans="1:2" x14ac:dyDescent="0.3">
      <c r="A2" t="s">
        <v>317</v>
      </c>
      <c r="B2">
        <v>8</v>
      </c>
    </row>
    <row r="3" spans="1:2" x14ac:dyDescent="0.3">
      <c r="A3" t="s">
        <v>318</v>
      </c>
      <c r="B3">
        <v>8</v>
      </c>
    </row>
    <row r="4" spans="1:2" x14ac:dyDescent="0.3">
      <c r="A4" t="s">
        <v>319</v>
      </c>
      <c r="B4">
        <v>6</v>
      </c>
    </row>
    <row r="5" spans="1:2" x14ac:dyDescent="0.3">
      <c r="A5" t="s">
        <v>320</v>
      </c>
      <c r="B5">
        <v>6</v>
      </c>
    </row>
    <row r="6" spans="1:2" x14ac:dyDescent="0.3">
      <c r="A6" t="s">
        <v>321</v>
      </c>
      <c r="B6">
        <v>6</v>
      </c>
    </row>
    <row r="7" spans="1:2" x14ac:dyDescent="0.3">
      <c r="A7" t="s">
        <v>322</v>
      </c>
      <c r="B7">
        <v>6</v>
      </c>
    </row>
    <row r="8" spans="1:2" x14ac:dyDescent="0.3">
      <c r="A8" t="s">
        <v>323</v>
      </c>
      <c r="B8">
        <v>6</v>
      </c>
    </row>
    <row r="9" spans="1:2" x14ac:dyDescent="0.3">
      <c r="A9" t="s">
        <v>324</v>
      </c>
      <c r="B9">
        <v>8</v>
      </c>
    </row>
    <row r="10" spans="1:2" x14ac:dyDescent="0.3">
      <c r="A10" t="s">
        <v>325</v>
      </c>
      <c r="B10">
        <v>6</v>
      </c>
    </row>
    <row r="11" spans="1:2" x14ac:dyDescent="0.3">
      <c r="A11" t="s">
        <v>326</v>
      </c>
      <c r="B11">
        <v>6</v>
      </c>
    </row>
    <row r="12" spans="1:2" x14ac:dyDescent="0.3">
      <c r="A12" t="s">
        <v>327</v>
      </c>
      <c r="B12">
        <v>8</v>
      </c>
    </row>
    <row r="13" spans="1:2" x14ac:dyDescent="0.3">
      <c r="A13" t="s">
        <v>328</v>
      </c>
      <c r="B13">
        <v>6</v>
      </c>
    </row>
    <row r="14" spans="1:2" x14ac:dyDescent="0.3">
      <c r="A14" t="s">
        <v>329</v>
      </c>
      <c r="B14">
        <v>6</v>
      </c>
    </row>
    <row r="15" spans="1:2" x14ac:dyDescent="0.3">
      <c r="A15" t="s">
        <v>330</v>
      </c>
      <c r="B15">
        <v>6</v>
      </c>
    </row>
    <row r="16" spans="1:2" x14ac:dyDescent="0.3">
      <c r="A16" t="s">
        <v>331</v>
      </c>
      <c r="B16">
        <v>11</v>
      </c>
    </row>
    <row r="17" spans="1:2" x14ac:dyDescent="0.3">
      <c r="A17" t="s">
        <v>332</v>
      </c>
      <c r="B17">
        <v>6</v>
      </c>
    </row>
    <row r="18" spans="1:2" x14ac:dyDescent="0.3">
      <c r="A18" t="s">
        <v>333</v>
      </c>
      <c r="B18">
        <v>10</v>
      </c>
    </row>
    <row r="19" spans="1:2" x14ac:dyDescent="0.3">
      <c r="A19" t="s">
        <v>334</v>
      </c>
      <c r="B19">
        <v>10</v>
      </c>
    </row>
    <row r="20" spans="1:2" x14ac:dyDescent="0.3">
      <c r="A20" t="s">
        <v>335</v>
      </c>
      <c r="B20">
        <v>10</v>
      </c>
    </row>
    <row r="21" spans="1:2" x14ac:dyDescent="0.3">
      <c r="A21" t="s">
        <v>336</v>
      </c>
      <c r="B21">
        <v>10</v>
      </c>
    </row>
    <row r="22" spans="1:2" x14ac:dyDescent="0.3">
      <c r="A22" t="s">
        <v>337</v>
      </c>
      <c r="B22">
        <v>10</v>
      </c>
    </row>
    <row r="23" spans="1:2" x14ac:dyDescent="0.3">
      <c r="A23" t="s">
        <v>338</v>
      </c>
      <c r="B23">
        <v>10</v>
      </c>
    </row>
    <row r="24" spans="1:2" x14ac:dyDescent="0.3">
      <c r="A24" t="s">
        <v>339</v>
      </c>
      <c r="B24">
        <v>10</v>
      </c>
    </row>
    <row r="25" spans="1:2" x14ac:dyDescent="0.3">
      <c r="A25" t="s">
        <v>340</v>
      </c>
      <c r="B25">
        <v>5</v>
      </c>
    </row>
    <row r="26" spans="1:2" x14ac:dyDescent="0.3">
      <c r="A26" t="s">
        <v>341</v>
      </c>
      <c r="B26">
        <v>10</v>
      </c>
    </row>
    <row r="27" spans="1:2" x14ac:dyDescent="0.3">
      <c r="A27" t="s">
        <v>342</v>
      </c>
      <c r="B27">
        <v>9</v>
      </c>
    </row>
    <row r="28" spans="1:2" x14ac:dyDescent="0.3">
      <c r="A28" t="s">
        <v>343</v>
      </c>
      <c r="B28">
        <v>5</v>
      </c>
    </row>
    <row r="29" spans="1:2" x14ac:dyDescent="0.3">
      <c r="A29" t="s">
        <v>344</v>
      </c>
      <c r="B29">
        <v>20</v>
      </c>
    </row>
    <row r="30" spans="1:2" x14ac:dyDescent="0.3">
      <c r="A30" t="s">
        <v>345</v>
      </c>
      <c r="B30">
        <v>8</v>
      </c>
    </row>
    <row r="31" spans="1:2" x14ac:dyDescent="0.3">
      <c r="A31" t="s">
        <v>346</v>
      </c>
      <c r="B31">
        <v>9</v>
      </c>
    </row>
    <row r="32" spans="1:2" x14ac:dyDescent="0.3">
      <c r="A32" t="s">
        <v>347</v>
      </c>
      <c r="B32">
        <v>5</v>
      </c>
    </row>
    <row r="33" spans="1:2" x14ac:dyDescent="0.3">
      <c r="A33" t="s">
        <v>348</v>
      </c>
      <c r="B33">
        <v>13</v>
      </c>
    </row>
    <row r="34" spans="1:2" x14ac:dyDescent="0.3">
      <c r="A34" t="s">
        <v>349</v>
      </c>
      <c r="B34">
        <v>25</v>
      </c>
    </row>
    <row r="35" spans="1:2" x14ac:dyDescent="0.3">
      <c r="A35" t="s">
        <v>350</v>
      </c>
      <c r="B35">
        <v>29</v>
      </c>
    </row>
    <row r="36" spans="1:2" x14ac:dyDescent="0.3">
      <c r="A36" t="s">
        <v>351</v>
      </c>
      <c r="B36">
        <v>14</v>
      </c>
    </row>
    <row r="37" spans="1:2" x14ac:dyDescent="0.3">
      <c r="A37" t="s">
        <v>352</v>
      </c>
      <c r="B37">
        <v>6</v>
      </c>
    </row>
    <row r="38" spans="1:2" x14ac:dyDescent="0.3">
      <c r="A38" t="s">
        <v>353</v>
      </c>
      <c r="B38">
        <v>12</v>
      </c>
    </row>
    <row r="39" spans="1:2" x14ac:dyDescent="0.3">
      <c r="A39" t="s">
        <v>354</v>
      </c>
      <c r="B39">
        <v>18</v>
      </c>
    </row>
    <row r="40" spans="1:2" x14ac:dyDescent="0.3">
      <c r="A40" t="s">
        <v>355</v>
      </c>
      <c r="B40">
        <v>13</v>
      </c>
    </row>
    <row r="41" spans="1:2" x14ac:dyDescent="0.3">
      <c r="A41" t="s">
        <v>356</v>
      </c>
      <c r="B41">
        <v>20</v>
      </c>
    </row>
    <row r="42" spans="1:2" x14ac:dyDescent="0.3">
      <c r="A42" t="s">
        <v>357</v>
      </c>
      <c r="B42">
        <v>19</v>
      </c>
    </row>
    <row r="43" spans="1:2" x14ac:dyDescent="0.3">
      <c r="A43" t="s">
        <v>358</v>
      </c>
      <c r="B43">
        <v>17</v>
      </c>
    </row>
    <row r="44" spans="1:2" x14ac:dyDescent="0.3">
      <c r="A44" t="s">
        <v>359</v>
      </c>
      <c r="B44">
        <v>25</v>
      </c>
    </row>
    <row r="45" spans="1:2" x14ac:dyDescent="0.3">
      <c r="A45" t="s">
        <v>360</v>
      </c>
      <c r="B45">
        <v>22</v>
      </c>
    </row>
    <row r="46" spans="1:2" x14ac:dyDescent="0.3">
      <c r="A46" t="s">
        <v>361</v>
      </c>
      <c r="B46">
        <v>22</v>
      </c>
    </row>
    <row r="47" spans="1:2" x14ac:dyDescent="0.3">
      <c r="A47" t="s">
        <v>362</v>
      </c>
      <c r="B47">
        <v>21</v>
      </c>
    </row>
    <row r="48" spans="1:2" x14ac:dyDescent="0.3">
      <c r="A48" t="s">
        <v>363</v>
      </c>
      <c r="B48">
        <v>18</v>
      </c>
    </row>
    <row r="49" spans="1:2" x14ac:dyDescent="0.3">
      <c r="A49" t="s">
        <v>364</v>
      </c>
      <c r="B49">
        <v>13</v>
      </c>
    </row>
    <row r="50" spans="1:2" x14ac:dyDescent="0.3">
      <c r="A50" t="s">
        <v>365</v>
      </c>
      <c r="B50">
        <v>20</v>
      </c>
    </row>
    <row r="51" spans="1:2" x14ac:dyDescent="0.3">
      <c r="A51" t="s">
        <v>366</v>
      </c>
      <c r="B51">
        <v>21</v>
      </c>
    </row>
    <row r="52" spans="1:2" x14ac:dyDescent="0.3">
      <c r="A52" t="s">
        <v>367</v>
      </c>
      <c r="B52">
        <v>18</v>
      </c>
    </row>
    <row r="53" spans="1:2" x14ac:dyDescent="0.3">
      <c r="A53" t="s">
        <v>368</v>
      </c>
      <c r="B53">
        <v>22</v>
      </c>
    </row>
    <row r="54" spans="1:2" x14ac:dyDescent="0.3">
      <c r="A54" t="s">
        <v>369</v>
      </c>
      <c r="B54">
        <v>18</v>
      </c>
    </row>
    <row r="55" spans="1:2" x14ac:dyDescent="0.3">
      <c r="A55" t="s">
        <v>370</v>
      </c>
      <c r="B55">
        <v>21</v>
      </c>
    </row>
    <row r="56" spans="1:2" x14ac:dyDescent="0.3">
      <c r="A56" t="s">
        <v>371</v>
      </c>
      <c r="B56">
        <v>19</v>
      </c>
    </row>
    <row r="57" spans="1:2" x14ac:dyDescent="0.3">
      <c r="A57" t="s">
        <v>372</v>
      </c>
      <c r="B57">
        <v>20</v>
      </c>
    </row>
    <row r="58" spans="1:2" x14ac:dyDescent="0.3">
      <c r="A58" t="s">
        <v>373</v>
      </c>
      <c r="B58">
        <v>21</v>
      </c>
    </row>
    <row r="59" spans="1:2" x14ac:dyDescent="0.3">
      <c r="A59" t="s">
        <v>374</v>
      </c>
      <c r="B59">
        <v>21</v>
      </c>
    </row>
    <row r="60" spans="1:2" x14ac:dyDescent="0.3">
      <c r="A60" t="s">
        <v>375</v>
      </c>
      <c r="B60">
        <v>22</v>
      </c>
    </row>
    <row r="61" spans="1:2" x14ac:dyDescent="0.3">
      <c r="A61" t="s">
        <v>376</v>
      </c>
      <c r="B61">
        <v>24</v>
      </c>
    </row>
    <row r="62" spans="1:2" x14ac:dyDescent="0.3">
      <c r="A62" t="s">
        <v>377</v>
      </c>
      <c r="B62">
        <v>22</v>
      </c>
    </row>
    <row r="63" spans="1:2" x14ac:dyDescent="0.3">
      <c r="A63" t="s">
        <v>378</v>
      </c>
      <c r="B63">
        <v>25</v>
      </c>
    </row>
    <row r="64" spans="1:2" x14ac:dyDescent="0.3">
      <c r="A64" t="s">
        <v>379</v>
      </c>
      <c r="B64">
        <v>23</v>
      </c>
    </row>
    <row r="65" spans="1:2" x14ac:dyDescent="0.3">
      <c r="A65" t="s">
        <v>380</v>
      </c>
      <c r="B65">
        <v>23</v>
      </c>
    </row>
    <row r="66" spans="1:2" x14ac:dyDescent="0.3">
      <c r="A66" t="s">
        <v>381</v>
      </c>
      <c r="B66">
        <v>16</v>
      </c>
    </row>
    <row r="67" spans="1:2" x14ac:dyDescent="0.3">
      <c r="A67" t="s">
        <v>382</v>
      </c>
      <c r="B67">
        <v>20</v>
      </c>
    </row>
    <row r="68" spans="1:2" x14ac:dyDescent="0.3">
      <c r="A68" t="s">
        <v>383</v>
      </c>
      <c r="B68">
        <v>16</v>
      </c>
    </row>
    <row r="69" spans="1:2" x14ac:dyDescent="0.3">
      <c r="A69" t="s">
        <v>384</v>
      </c>
      <c r="B69">
        <v>25</v>
      </c>
    </row>
    <row r="70" spans="1:2" x14ac:dyDescent="0.3">
      <c r="A70" t="s">
        <v>385</v>
      </c>
      <c r="B70">
        <v>22</v>
      </c>
    </row>
    <row r="71" spans="1:2" x14ac:dyDescent="0.3">
      <c r="A71" t="s">
        <v>386</v>
      </c>
      <c r="B71">
        <v>17</v>
      </c>
    </row>
    <row r="72" spans="1:2" x14ac:dyDescent="0.3">
      <c r="A72" t="s">
        <v>387</v>
      </c>
      <c r="B72">
        <v>23</v>
      </c>
    </row>
    <row r="73" spans="1:2" x14ac:dyDescent="0.3">
      <c r="A73" t="s">
        <v>388</v>
      </c>
      <c r="B73">
        <v>18</v>
      </c>
    </row>
    <row r="74" spans="1:2" x14ac:dyDescent="0.3">
      <c r="A74" t="s">
        <v>389</v>
      </c>
      <c r="B74">
        <v>18</v>
      </c>
    </row>
    <row r="75" spans="1:2" x14ac:dyDescent="0.3">
      <c r="A75" t="s">
        <v>390</v>
      </c>
      <c r="B75">
        <v>8</v>
      </c>
    </row>
    <row r="76" spans="1:2" x14ac:dyDescent="0.3">
      <c r="A76" t="s">
        <v>391</v>
      </c>
      <c r="B76">
        <v>8</v>
      </c>
    </row>
    <row r="77" spans="1:2" x14ac:dyDescent="0.3">
      <c r="A77" t="s">
        <v>392</v>
      </c>
      <c r="B77">
        <v>8</v>
      </c>
    </row>
    <row r="78" spans="1:2" x14ac:dyDescent="0.3">
      <c r="A78" t="s">
        <v>393</v>
      </c>
      <c r="B78">
        <v>13</v>
      </c>
    </row>
    <row r="79" spans="1:2" x14ac:dyDescent="0.3">
      <c r="A79" t="s">
        <v>394</v>
      </c>
      <c r="B79">
        <v>16</v>
      </c>
    </row>
    <row r="80" spans="1:2" x14ac:dyDescent="0.3">
      <c r="A80" t="s">
        <v>395</v>
      </c>
      <c r="B80">
        <v>11</v>
      </c>
    </row>
    <row r="81" spans="1:2" x14ac:dyDescent="0.3">
      <c r="A81" t="s">
        <v>396</v>
      </c>
      <c r="B81">
        <v>13</v>
      </c>
    </row>
    <row r="82" spans="1:2" x14ac:dyDescent="0.3">
      <c r="A82" t="s">
        <v>397</v>
      </c>
      <c r="B82">
        <v>13</v>
      </c>
    </row>
    <row r="83" spans="1:2" x14ac:dyDescent="0.3">
      <c r="A83" t="s">
        <v>398</v>
      </c>
      <c r="B83">
        <v>8</v>
      </c>
    </row>
    <row r="84" spans="1:2" x14ac:dyDescent="0.3">
      <c r="A84" t="s">
        <v>399</v>
      </c>
      <c r="B84">
        <v>18</v>
      </c>
    </row>
    <row r="85" spans="1:2" x14ac:dyDescent="0.3">
      <c r="A85" t="s">
        <v>400</v>
      </c>
      <c r="B85">
        <v>22</v>
      </c>
    </row>
    <row r="86" spans="1:2" x14ac:dyDescent="0.3">
      <c r="A86" t="s">
        <v>401</v>
      </c>
      <c r="B86">
        <v>14</v>
      </c>
    </row>
    <row r="87" spans="1:2" x14ac:dyDescent="0.3">
      <c r="A87" t="s">
        <v>402</v>
      </c>
      <c r="B87">
        <v>21</v>
      </c>
    </row>
    <row r="88" spans="1:2" x14ac:dyDescent="0.3">
      <c r="A88" t="s">
        <v>403</v>
      </c>
      <c r="B88">
        <v>14</v>
      </c>
    </row>
    <row r="89" spans="1:2" x14ac:dyDescent="0.3">
      <c r="A89" t="s">
        <v>404</v>
      </c>
      <c r="B89">
        <v>10</v>
      </c>
    </row>
    <row r="90" spans="1:2" x14ac:dyDescent="0.3">
      <c r="A90" t="s">
        <v>405</v>
      </c>
      <c r="B90">
        <v>21</v>
      </c>
    </row>
    <row r="91" spans="1:2" x14ac:dyDescent="0.3">
      <c r="A91" t="s">
        <v>406</v>
      </c>
      <c r="B91">
        <v>15</v>
      </c>
    </row>
    <row r="92" spans="1:2" x14ac:dyDescent="0.3">
      <c r="A92" t="s">
        <v>407</v>
      </c>
      <c r="B92">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96"/>
  <sheetViews>
    <sheetView workbookViewId="0">
      <pane xSplit="1" ySplit="4" topLeftCell="B8" activePane="bottomRight" state="frozen"/>
      <selection pane="topRight" activeCell="B1" sqref="B1"/>
      <selection pane="bottomLeft" activeCell="A5" sqref="A5"/>
      <selection pane="bottomRight" activeCell="D13" sqref="D13"/>
    </sheetView>
  </sheetViews>
  <sheetFormatPr defaultRowHeight="14.4" x14ac:dyDescent="0.3"/>
  <cols>
    <col min="1" max="1" width="10.6640625" customWidth="1"/>
    <col min="2" max="2" width="13.21875" customWidth="1"/>
    <col min="8" max="8" width="14.6640625" customWidth="1"/>
    <col min="9" max="10" width="16.5546875" customWidth="1"/>
    <col min="11" max="11" width="19.88671875" customWidth="1"/>
    <col min="12" max="12" width="12.77734375" customWidth="1"/>
    <col min="13" max="13" width="15" customWidth="1"/>
    <col min="14" max="14" width="13.88671875" customWidth="1"/>
    <col min="15" max="15" width="14.6640625" customWidth="1"/>
    <col min="16" max="16" width="12.109375" customWidth="1"/>
  </cols>
  <sheetData>
    <row r="1" spans="1:16" ht="23.4" customHeight="1" thickTop="1" x14ac:dyDescent="0.3">
      <c r="A1" s="83" t="s">
        <v>424</v>
      </c>
      <c r="B1" s="84"/>
      <c r="C1" s="84"/>
      <c r="D1" s="84"/>
      <c r="E1" s="84"/>
      <c r="F1" s="84"/>
      <c r="G1" s="85"/>
      <c r="H1" s="92" t="s">
        <v>425</v>
      </c>
      <c r="I1" s="93"/>
      <c r="J1" s="94"/>
      <c r="K1" s="101" t="s">
        <v>426</v>
      </c>
      <c r="L1" s="104" t="s">
        <v>427</v>
      </c>
      <c r="M1" s="105"/>
      <c r="N1" s="110" t="s">
        <v>126</v>
      </c>
      <c r="O1" s="113" t="s">
        <v>128</v>
      </c>
      <c r="P1" s="80" t="s">
        <v>428</v>
      </c>
    </row>
    <row r="2" spans="1:16" ht="22.8" customHeight="1" x14ac:dyDescent="0.3">
      <c r="A2" s="86"/>
      <c r="B2" s="87"/>
      <c r="C2" s="87"/>
      <c r="D2" s="87"/>
      <c r="E2" s="87"/>
      <c r="F2" s="87"/>
      <c r="G2" s="88"/>
      <c r="H2" s="95"/>
      <c r="I2" s="96"/>
      <c r="J2" s="97"/>
      <c r="K2" s="102"/>
      <c r="L2" s="106"/>
      <c r="M2" s="107"/>
      <c r="N2" s="111"/>
      <c r="O2" s="114"/>
      <c r="P2" s="81"/>
    </row>
    <row r="3" spans="1:16" ht="25.2" customHeight="1" thickBot="1" x14ac:dyDescent="0.35">
      <c r="A3" s="89"/>
      <c r="B3" s="90"/>
      <c r="C3" s="90"/>
      <c r="D3" s="90"/>
      <c r="E3" s="90"/>
      <c r="F3" s="90"/>
      <c r="G3" s="91"/>
      <c r="H3" s="98"/>
      <c r="I3" s="99"/>
      <c r="J3" s="100"/>
      <c r="K3" s="103"/>
      <c r="L3" s="108"/>
      <c r="M3" s="109"/>
      <c r="N3" s="112"/>
      <c r="O3" s="115"/>
      <c r="P3" s="82"/>
    </row>
    <row r="4" spans="1:16" ht="15.6" thickTop="1" thickBot="1" x14ac:dyDescent="0.35">
      <c r="A4" s="70" t="s">
        <v>409</v>
      </c>
      <c r="B4" s="71" t="s">
        <v>429</v>
      </c>
      <c r="C4" s="71" t="s">
        <v>26</v>
      </c>
      <c r="D4" s="71" t="s">
        <v>28</v>
      </c>
      <c r="E4" s="71" t="s">
        <v>30</v>
      </c>
      <c r="F4" s="71" t="s">
        <v>32</v>
      </c>
      <c r="G4" s="72" t="s">
        <v>430</v>
      </c>
      <c r="H4" s="70" t="s">
        <v>431</v>
      </c>
      <c r="I4" s="71" t="s">
        <v>432</v>
      </c>
      <c r="J4" s="72" t="s">
        <v>433</v>
      </c>
      <c r="K4" s="171" t="s">
        <v>434</v>
      </c>
      <c r="L4" s="166" t="s">
        <v>431</v>
      </c>
      <c r="M4" s="167" t="s">
        <v>432</v>
      </c>
      <c r="N4" s="171" t="s">
        <v>434</v>
      </c>
      <c r="O4" s="171" t="s">
        <v>435</v>
      </c>
      <c r="P4" s="171" t="s">
        <v>436</v>
      </c>
    </row>
    <row r="5" spans="1:16" ht="15" thickTop="1" x14ac:dyDescent="0.3">
      <c r="A5" s="153">
        <v>16040201</v>
      </c>
      <c r="B5" s="149"/>
      <c r="C5" s="148">
        <f>'Physical Supply by HUC 8'!X2</f>
        <v>0</v>
      </c>
      <c r="D5" s="148">
        <f>'Physical Supply by HUC 8'!Z2</f>
        <v>0</v>
      </c>
      <c r="E5" s="148">
        <f>'Physical Supply by HUC 8'!AB2</f>
        <v>0</v>
      </c>
      <c r="F5" s="148">
        <f>'Physical Supply by HUC 8'!AD2</f>
        <v>0</v>
      </c>
      <c r="G5" s="170">
        <f>'Physical Supply by HUC 8'!AR2</f>
        <v>0</v>
      </c>
      <c r="H5" s="153">
        <f>'Water Use Current M&amp;I and Ag'!B3</f>
        <v>0</v>
      </c>
      <c r="I5" s="148">
        <f>'Water Use Current M&amp;I and Ag'!C3</f>
        <v>0</v>
      </c>
      <c r="J5" s="170">
        <f>'Water Use Current Thermo'!BJ6</f>
        <v>0</v>
      </c>
      <c r="K5" s="169">
        <f>'Current Groundwater Pumping'!M2</f>
        <v>10.406645338397279</v>
      </c>
      <c r="L5" s="48">
        <f>'Water Use Future'!J2</f>
        <v>0</v>
      </c>
      <c r="M5" s="74">
        <f>'Water Use Future'!K2</f>
        <v>0</v>
      </c>
      <c r="N5" s="169">
        <f>Recharge!B2</f>
        <v>17901</v>
      </c>
      <c r="O5" s="169">
        <f>Storage!H3</f>
        <v>55</v>
      </c>
      <c r="P5" s="168">
        <f>Species!B2</f>
        <v>8</v>
      </c>
    </row>
    <row r="6" spans="1:16" x14ac:dyDescent="0.3">
      <c r="A6" s="50">
        <v>16040205</v>
      </c>
      <c r="B6" s="49"/>
      <c r="C6" s="63">
        <f>'Physical Supply by HUC 8'!X3</f>
        <v>0</v>
      </c>
      <c r="D6" s="63">
        <f>'Physical Supply by HUC 8'!Z3</f>
        <v>0</v>
      </c>
      <c r="E6" s="63">
        <f>'Physical Supply by HUC 8'!AB3</f>
        <v>0</v>
      </c>
      <c r="F6" s="63">
        <f>'Physical Supply by HUC 8'!AD3</f>
        <v>0</v>
      </c>
      <c r="G6" s="64">
        <f>'Physical Supply by HUC 8'!AR3</f>
        <v>0</v>
      </c>
      <c r="H6" s="50">
        <f>'Water Use Current M&amp;I and Ag'!B4</f>
        <v>0</v>
      </c>
      <c r="I6" s="63">
        <f>'Water Use Current M&amp;I and Ag'!C4</f>
        <v>0</v>
      </c>
      <c r="J6" s="64">
        <f>'Water Use Current Thermo'!BJ7</f>
        <v>0</v>
      </c>
      <c r="K6" s="67">
        <f>'Current Groundwater Pumping'!M3</f>
        <v>3.9615607432433126</v>
      </c>
      <c r="L6" s="50">
        <f>'Water Use Future'!J3</f>
        <v>0</v>
      </c>
      <c r="M6" s="64">
        <f>'Water Use Future'!K3</f>
        <v>0</v>
      </c>
      <c r="N6" s="67">
        <f>Recharge!B3</f>
        <v>7806</v>
      </c>
      <c r="O6" s="67">
        <f>Storage!H4</f>
        <v>205</v>
      </c>
      <c r="P6" s="69">
        <f>Species!B3</f>
        <v>8</v>
      </c>
    </row>
    <row r="7" spans="1:16" x14ac:dyDescent="0.3">
      <c r="A7" s="50">
        <v>17050103</v>
      </c>
      <c r="B7" s="49">
        <v>13173000</v>
      </c>
      <c r="C7" s="63">
        <f>'Physical Supply by HUC 8'!X4</f>
        <v>0</v>
      </c>
      <c r="D7" s="63">
        <f>'Physical Supply by HUC 8'!Z4</f>
        <v>0</v>
      </c>
      <c r="E7" s="63">
        <f>'Physical Supply by HUC 8'!AB4</f>
        <v>0</v>
      </c>
      <c r="F7" s="63">
        <f>'Physical Supply by HUC 8'!AD4</f>
        <v>0</v>
      </c>
      <c r="G7" s="64">
        <f>'Physical Supply by HUC 8'!AR4</f>
        <v>23747</v>
      </c>
      <c r="H7" s="50">
        <f>'Water Use Current M&amp;I and Ag'!B5</f>
        <v>0</v>
      </c>
      <c r="I7" s="63">
        <f>'Water Use Current M&amp;I and Ag'!C5</f>
        <v>0</v>
      </c>
      <c r="J7" s="64">
        <f>'Water Use Current Thermo'!BJ8</f>
        <v>0</v>
      </c>
      <c r="K7" s="67">
        <f>'Current Groundwater Pumping'!M4</f>
        <v>13.082956002128498</v>
      </c>
      <c r="L7" s="50">
        <f>'Water Use Future'!J4</f>
        <v>0</v>
      </c>
      <c r="M7" s="64">
        <f>'Water Use Future'!K4</f>
        <v>0</v>
      </c>
      <c r="N7" s="67">
        <f>Recharge!B4</f>
        <v>9783</v>
      </c>
      <c r="O7" s="67">
        <f>Storage!H5</f>
        <v>0</v>
      </c>
      <c r="P7" s="69">
        <f>Species!B4</f>
        <v>6</v>
      </c>
    </row>
    <row r="8" spans="1:16" x14ac:dyDescent="0.3">
      <c r="A8" s="50">
        <v>17050105</v>
      </c>
      <c r="B8" s="49"/>
      <c r="C8" s="63">
        <f>'Physical Supply by HUC 8'!X5</f>
        <v>0</v>
      </c>
      <c r="D8" s="63">
        <f>'Physical Supply by HUC 8'!Z5</f>
        <v>0</v>
      </c>
      <c r="E8" s="63">
        <f>'Physical Supply by HUC 8'!AB5</f>
        <v>0</v>
      </c>
      <c r="F8" s="63">
        <f>'Physical Supply by HUC 8'!AD5</f>
        <v>0</v>
      </c>
      <c r="G8" s="64">
        <f>'Physical Supply by HUC 8'!AR5</f>
        <v>0</v>
      </c>
      <c r="H8" s="50">
        <f>'Water Use Current M&amp;I and Ag'!B6</f>
        <v>0</v>
      </c>
      <c r="I8" s="63">
        <f>'Water Use Current M&amp;I and Ag'!C6</f>
        <v>0</v>
      </c>
      <c r="J8" s="64">
        <f>'Water Use Current Thermo'!BJ9</f>
        <v>0</v>
      </c>
      <c r="K8" s="67">
        <f>'Current Groundwater Pumping'!M5</f>
        <v>0.14435610173172514</v>
      </c>
      <c r="L8" s="50">
        <f>'Water Use Future'!J5</f>
        <v>0</v>
      </c>
      <c r="M8" s="64">
        <f>'Water Use Future'!K5</f>
        <v>0</v>
      </c>
      <c r="N8" s="67">
        <f>Recharge!B5</f>
        <v>284</v>
      </c>
      <c r="O8" s="67">
        <f>Storage!H6</f>
        <v>0</v>
      </c>
      <c r="P8" s="69">
        <f>Species!B5</f>
        <v>6</v>
      </c>
    </row>
    <row r="9" spans="1:16" x14ac:dyDescent="0.3">
      <c r="A9" s="50">
        <v>17050106</v>
      </c>
      <c r="B9" s="49"/>
      <c r="C9" s="63">
        <f>'Physical Supply by HUC 8'!X6</f>
        <v>0</v>
      </c>
      <c r="D9" s="63">
        <f>'Physical Supply by HUC 8'!Z6</f>
        <v>0</v>
      </c>
      <c r="E9" s="63">
        <f>'Physical Supply by HUC 8'!AB6</f>
        <v>0</v>
      </c>
      <c r="F9" s="63">
        <f>'Physical Supply by HUC 8'!AD6</f>
        <v>0</v>
      </c>
      <c r="G9" s="64">
        <f>'Physical Supply by HUC 8'!AR6</f>
        <v>0</v>
      </c>
      <c r="H9" s="50">
        <f>'Water Use Current M&amp;I and Ag'!B7</f>
        <v>0</v>
      </c>
      <c r="I9" s="63">
        <f>'Water Use Current M&amp;I and Ag'!C7</f>
        <v>0</v>
      </c>
      <c r="J9" s="64">
        <f>'Water Use Current Thermo'!BJ10</f>
        <v>0</v>
      </c>
      <c r="K9" s="67">
        <f>'Current Groundwater Pumping'!M6</f>
        <v>2.0197751725918902</v>
      </c>
      <c r="L9" s="50">
        <f>'Water Use Future'!J6</f>
        <v>0</v>
      </c>
      <c r="M9" s="64">
        <f>'Water Use Future'!K6</f>
        <v>0</v>
      </c>
      <c r="N9" s="67">
        <f>Recharge!B6</f>
        <v>4709</v>
      </c>
      <c r="O9" s="67">
        <f>Storage!H7</f>
        <v>0</v>
      </c>
      <c r="P9" s="69">
        <f>Species!B6</f>
        <v>6</v>
      </c>
    </row>
    <row r="10" spans="1:16" x14ac:dyDescent="0.3">
      <c r="A10" s="50">
        <v>17050107</v>
      </c>
      <c r="B10" s="49">
        <v>13181000</v>
      </c>
      <c r="C10" s="63">
        <f>'Physical Supply by HUC 8'!X7</f>
        <v>44916</v>
      </c>
      <c r="D10" s="63">
        <f>'Physical Supply by HUC 8'!Z7</f>
        <v>62302</v>
      </c>
      <c r="E10" s="63">
        <f>'Physical Supply by HUC 8'!AB7</f>
        <v>76791</v>
      </c>
      <c r="F10" s="63">
        <f>'Physical Supply by HUC 8'!AD7</f>
        <v>99974</v>
      </c>
      <c r="G10" s="64">
        <f>'Physical Supply by HUC 8'!AR7</f>
        <v>674265</v>
      </c>
      <c r="H10" s="50">
        <f>'Water Use Current M&amp;I and Ag'!B8</f>
        <v>0</v>
      </c>
      <c r="I10" s="63">
        <f>'Water Use Current M&amp;I and Ag'!C8</f>
        <v>0</v>
      </c>
      <c r="J10" s="64">
        <f>'Water Use Current Thermo'!BJ11</f>
        <v>0</v>
      </c>
      <c r="K10" s="67">
        <f>'Current Groundwater Pumping'!M7</f>
        <v>17.250636054294063</v>
      </c>
      <c r="L10" s="50">
        <f>'Water Use Future'!J7</f>
        <v>0</v>
      </c>
      <c r="M10" s="64">
        <f>'Water Use Future'!K7</f>
        <v>0</v>
      </c>
      <c r="N10" s="67">
        <f>Recharge!B7</f>
        <v>48413</v>
      </c>
      <c r="O10" s="67">
        <f>Storage!H8</f>
        <v>6786</v>
      </c>
      <c r="P10" s="69">
        <f>Species!B7</f>
        <v>6</v>
      </c>
    </row>
    <row r="11" spans="1:16" x14ac:dyDescent="0.3">
      <c r="A11" s="50">
        <v>17050108</v>
      </c>
      <c r="B11" s="49"/>
      <c r="C11" s="63">
        <f>'Physical Supply by HUC 8'!X8</f>
        <v>0</v>
      </c>
      <c r="D11" s="63">
        <f>'Physical Supply by HUC 8'!Z8</f>
        <v>0</v>
      </c>
      <c r="E11" s="63">
        <f>'Physical Supply by HUC 8'!AB8</f>
        <v>0</v>
      </c>
      <c r="F11" s="63">
        <f>'Physical Supply by HUC 8'!AD8</f>
        <v>0</v>
      </c>
      <c r="G11" s="64">
        <f>'Physical Supply by HUC 8'!AR8</f>
        <v>0</v>
      </c>
      <c r="H11" s="50">
        <f>'Water Use Current M&amp;I and Ag'!B9</f>
        <v>0</v>
      </c>
      <c r="I11" s="63">
        <f>'Water Use Current M&amp;I and Ag'!C9</f>
        <v>0</v>
      </c>
      <c r="J11" s="64">
        <f>'Water Use Current Thermo'!BJ12</f>
        <v>0</v>
      </c>
      <c r="K11" s="67">
        <f>'Current Groundwater Pumping'!M8</f>
        <v>10.020637251353243</v>
      </c>
      <c r="L11" s="50">
        <f>'Water Use Future'!J8</f>
        <v>0</v>
      </c>
      <c r="M11" s="64">
        <f>'Water Use Future'!K8</f>
        <v>0</v>
      </c>
      <c r="N11" s="67">
        <f>Recharge!B8</f>
        <v>75908</v>
      </c>
      <c r="O11" s="67">
        <f>Storage!H9</f>
        <v>59600</v>
      </c>
      <c r="P11" s="69">
        <f>Species!B8</f>
        <v>6</v>
      </c>
    </row>
    <row r="12" spans="1:16" x14ac:dyDescent="0.3">
      <c r="A12" s="50">
        <v>17050109</v>
      </c>
      <c r="B12" s="49"/>
      <c r="C12" s="63">
        <f>'Physical Supply by HUC 8'!X9</f>
        <v>0</v>
      </c>
      <c r="D12" s="63">
        <f>'Physical Supply by HUC 8'!Z9</f>
        <v>0</v>
      </c>
      <c r="E12" s="63">
        <f>'Physical Supply by HUC 8'!AB9</f>
        <v>0</v>
      </c>
      <c r="F12" s="63">
        <f>'Physical Supply by HUC 8'!AD9</f>
        <v>0</v>
      </c>
      <c r="G12" s="64">
        <f>'Physical Supply by HUC 8'!AR9</f>
        <v>0</v>
      </c>
      <c r="H12" s="50">
        <f>'Water Use Current M&amp;I and Ag'!B10</f>
        <v>0</v>
      </c>
      <c r="I12" s="63">
        <f>'Water Use Current M&amp;I and Ag'!C10</f>
        <v>0</v>
      </c>
      <c r="J12" s="64">
        <f>'Water Use Current Thermo'!BJ13</f>
        <v>0</v>
      </c>
      <c r="K12" s="67">
        <f>'Current Groundwater Pumping'!M9</f>
        <v>22.711910324073568</v>
      </c>
      <c r="L12" s="50">
        <f>'Water Use Future'!J9</f>
        <v>0</v>
      </c>
      <c r="M12" s="64">
        <f>'Water Use Future'!K9</f>
        <v>0</v>
      </c>
      <c r="N12" s="67">
        <f>Recharge!B9</f>
        <v>37744</v>
      </c>
      <c r="O12" s="67">
        <f>Storage!H10</f>
        <v>7238</v>
      </c>
      <c r="P12" s="69">
        <f>Species!B9</f>
        <v>8</v>
      </c>
    </row>
    <row r="13" spans="1:16" x14ac:dyDescent="0.3">
      <c r="A13" s="50">
        <v>17050110</v>
      </c>
      <c r="B13" s="49">
        <v>13184000</v>
      </c>
      <c r="C13" s="63">
        <f>'Physical Supply by HUC 8'!X10</f>
        <v>1811</v>
      </c>
      <c r="D13" s="63">
        <f>'Physical Supply by HUC 8'!Z10</f>
        <v>5796</v>
      </c>
      <c r="E13" s="63">
        <f>'Physical Supply by HUC 8'!AB10</f>
        <v>15938</v>
      </c>
      <c r="F13" s="63">
        <f>'Physical Supply by HUC 8'!AD10</f>
        <v>36947</v>
      </c>
      <c r="G13" s="64">
        <f>'Physical Supply by HUC 8'!AR10</f>
        <v>878627</v>
      </c>
      <c r="H13" s="50">
        <f>'Water Use Current M&amp;I and Ag'!B11</f>
        <v>0</v>
      </c>
      <c r="I13" s="63">
        <f>'Water Use Current M&amp;I and Ag'!C11</f>
        <v>495497.76</v>
      </c>
      <c r="J13" s="64">
        <f>'Water Use Current Thermo'!BJ14</f>
        <v>0</v>
      </c>
      <c r="K13" s="67">
        <f>'Current Groundwater Pumping'!M10</f>
        <v>34.618457932911646</v>
      </c>
      <c r="L13" s="50">
        <f>'Water Use Future'!J10</f>
        <v>0</v>
      </c>
      <c r="M13" s="64">
        <f>'Water Use Future'!K10</f>
        <v>495497.76</v>
      </c>
      <c r="N13" s="67">
        <f>Recharge!B10</f>
        <v>55997</v>
      </c>
      <c r="O13" s="67">
        <f>Storage!H11</f>
        <v>1126801</v>
      </c>
      <c r="P13" s="69">
        <f>Species!B10</f>
        <v>6</v>
      </c>
    </row>
    <row r="14" spans="1:16" x14ac:dyDescent="0.3">
      <c r="A14" s="50">
        <v>17050115</v>
      </c>
      <c r="B14" s="49"/>
      <c r="C14" s="63">
        <f>'Physical Supply by HUC 8'!X11</f>
        <v>0</v>
      </c>
      <c r="D14" s="63">
        <f>'Physical Supply by HUC 8'!Z11</f>
        <v>0</v>
      </c>
      <c r="E14" s="63">
        <f>'Physical Supply by HUC 8'!AB11</f>
        <v>0</v>
      </c>
      <c r="F14" s="63">
        <f>'Physical Supply by HUC 8'!AD11</f>
        <v>0</v>
      </c>
      <c r="G14" s="64">
        <f>'Physical Supply by HUC 8'!AR11</f>
        <v>0</v>
      </c>
      <c r="H14" s="50">
        <f>'Water Use Current M&amp;I and Ag'!B12</f>
        <v>0</v>
      </c>
      <c r="I14" s="63">
        <f>'Water Use Current M&amp;I and Ag'!C12</f>
        <v>0</v>
      </c>
      <c r="J14" s="64">
        <f>'Water Use Current Thermo'!BJ15</f>
        <v>0</v>
      </c>
      <c r="K14" s="67">
        <f>'Current Groundwater Pumping'!M11</f>
        <v>21.568286351578646</v>
      </c>
      <c r="L14" s="50">
        <f>'Water Use Future'!J11</f>
        <v>0</v>
      </c>
      <c r="M14" s="64">
        <f>'Water Use Future'!K11</f>
        <v>0</v>
      </c>
      <c r="N14" s="67">
        <f>Recharge!B11</f>
        <v>20275</v>
      </c>
      <c r="O14" s="67">
        <f>Storage!H12</f>
        <v>0</v>
      </c>
      <c r="P14" s="69">
        <f>Species!B11</f>
        <v>6</v>
      </c>
    </row>
    <row r="15" spans="1:16" x14ac:dyDescent="0.3">
      <c r="A15" s="50">
        <v>17050116</v>
      </c>
      <c r="B15" s="49">
        <v>13217500</v>
      </c>
      <c r="C15" s="63">
        <f>'Physical Supply by HUC 8'!X12</f>
        <v>0</v>
      </c>
      <c r="D15" s="63">
        <f>'Physical Supply by HUC 8'!Z12</f>
        <v>0</v>
      </c>
      <c r="E15" s="63">
        <f>'Physical Supply by HUC 8'!AB12</f>
        <v>72</v>
      </c>
      <c r="F15" s="63">
        <f>'Physical Supply by HUC 8'!AD12</f>
        <v>145</v>
      </c>
      <c r="G15" s="64">
        <f>'Physical Supply by HUC 8'!AR12</f>
        <v>99273</v>
      </c>
      <c r="H15" s="50">
        <f>'Water Use Current M&amp;I and Ag'!B13</f>
        <v>0</v>
      </c>
      <c r="I15" s="63">
        <f>'Water Use Current M&amp;I and Ag'!C13</f>
        <v>6480.27</v>
      </c>
      <c r="J15" s="64">
        <f>'Water Use Current Thermo'!BJ16</f>
        <v>0</v>
      </c>
      <c r="K15" s="67">
        <f>'Current Groundwater Pumping'!M12</f>
        <v>33.586910863114049</v>
      </c>
      <c r="L15" s="50">
        <f>'Water Use Future'!J12</f>
        <v>0</v>
      </c>
      <c r="M15" s="64">
        <f>'Water Use Future'!K12</f>
        <v>6480.27</v>
      </c>
      <c r="N15" s="67">
        <f>Recharge!B12</f>
        <v>198171</v>
      </c>
      <c r="O15" s="67">
        <f>Storage!H13</f>
        <v>273818</v>
      </c>
      <c r="P15" s="69">
        <f>Species!B12</f>
        <v>8</v>
      </c>
    </row>
    <row r="16" spans="1:16" x14ac:dyDescent="0.3">
      <c r="A16" s="50">
        <v>17050117</v>
      </c>
      <c r="B16" s="49">
        <v>13233300</v>
      </c>
      <c r="C16" s="63">
        <f>'Physical Supply by HUC 8'!X13</f>
        <v>0</v>
      </c>
      <c r="D16" s="63">
        <f>'Physical Supply by HUC 8'!Z13</f>
        <v>362</v>
      </c>
      <c r="E16" s="63">
        <f>'Physical Supply by HUC 8'!AB13</f>
        <v>1449</v>
      </c>
      <c r="F16" s="63">
        <f>'Physical Supply by HUC 8'!AD13</f>
        <v>12316</v>
      </c>
      <c r="G16" s="64">
        <f>'Physical Supply by HUC 8'!AR13</f>
        <v>145269</v>
      </c>
      <c r="H16" s="50">
        <f>'Water Use Current M&amp;I and Ag'!B14</f>
        <v>1570.41</v>
      </c>
      <c r="I16" s="63">
        <f>'Water Use Current M&amp;I and Ag'!C14</f>
        <v>152749.72</v>
      </c>
      <c r="J16" s="64">
        <f>'Water Use Current Thermo'!BJ17</f>
        <v>0</v>
      </c>
      <c r="K16" s="67">
        <f>'Current Groundwater Pumping'!M13</f>
        <v>16.918600102506613</v>
      </c>
      <c r="L16" s="50">
        <f>'Water Use Future'!J13</f>
        <v>1981.4895682986025</v>
      </c>
      <c r="M16" s="64">
        <f>'Water Use Future'!K13</f>
        <v>152749.72</v>
      </c>
      <c r="N16" s="67">
        <f>Recharge!B13</f>
        <v>31954</v>
      </c>
      <c r="O16" s="67">
        <f>Storage!H14</f>
        <v>1447</v>
      </c>
      <c r="P16" s="69">
        <f>Species!B13</f>
        <v>6</v>
      </c>
    </row>
    <row r="17" spans="1:16" x14ac:dyDescent="0.3">
      <c r="A17" s="50">
        <v>17050118</v>
      </c>
      <c r="B17" s="49">
        <v>13227000</v>
      </c>
      <c r="C17" s="63">
        <f>'Physical Supply by HUC 8'!X14</f>
        <v>724</v>
      </c>
      <c r="D17" s="63">
        <f>'Physical Supply by HUC 8'!Z14</f>
        <v>1594</v>
      </c>
      <c r="E17" s="63">
        <f>'Physical Supply by HUC 8'!AB14</f>
        <v>2898</v>
      </c>
      <c r="F17" s="63">
        <f>'Physical Supply by HUC 8'!AD14</f>
        <v>5071</v>
      </c>
      <c r="G17" s="64">
        <f>'Physical Supply by HUC 8'!AR14</f>
        <v>29270</v>
      </c>
      <c r="H17" s="50">
        <f>'Water Use Current M&amp;I and Ag'!B15</f>
        <v>0</v>
      </c>
      <c r="I17" s="63">
        <f>'Water Use Current M&amp;I and Ag'!C15</f>
        <v>22670.99</v>
      </c>
      <c r="J17" s="64">
        <f>'Water Use Current Thermo'!BJ18</f>
        <v>0</v>
      </c>
      <c r="K17" s="67">
        <f>'Current Groundwater Pumping'!M14</f>
        <v>8.0409791335557852</v>
      </c>
      <c r="L17" s="50">
        <f>'Water Use Future'!J14</f>
        <v>0</v>
      </c>
      <c r="M17" s="64">
        <f>'Water Use Future'!K14</f>
        <v>22670.99</v>
      </c>
      <c r="N17" s="67">
        <f>Recharge!B14</f>
        <v>18026</v>
      </c>
      <c r="O17" s="67">
        <f>Storage!H15</f>
        <v>33305</v>
      </c>
      <c r="P17" s="69">
        <f>Species!B14</f>
        <v>6</v>
      </c>
    </row>
    <row r="18" spans="1:16" x14ac:dyDescent="0.3">
      <c r="A18" s="50">
        <v>17050119</v>
      </c>
      <c r="B18" s="49"/>
      <c r="C18" s="63">
        <f>'Physical Supply by HUC 8'!X15</f>
        <v>0</v>
      </c>
      <c r="D18" s="63">
        <f>'Physical Supply by HUC 8'!Z15</f>
        <v>0</v>
      </c>
      <c r="E18" s="63">
        <f>'Physical Supply by HUC 8'!AB15</f>
        <v>0</v>
      </c>
      <c r="F18" s="63">
        <f>'Physical Supply by HUC 8'!AD15</f>
        <v>0</v>
      </c>
      <c r="G18" s="64">
        <f>'Physical Supply by HUC 8'!AR15</f>
        <v>0</v>
      </c>
      <c r="H18" s="50">
        <f>'Water Use Current M&amp;I and Ag'!B16</f>
        <v>0</v>
      </c>
      <c r="I18" s="63">
        <f>'Water Use Current M&amp;I and Ag'!C16</f>
        <v>31864.09</v>
      </c>
      <c r="J18" s="64">
        <f>'Water Use Current Thermo'!BJ19</f>
        <v>0</v>
      </c>
      <c r="K18" s="67">
        <f>'Current Groundwater Pumping'!M15</f>
        <v>7.6660808877099029</v>
      </c>
      <c r="L18" s="50">
        <f>'Water Use Future'!J15</f>
        <v>0</v>
      </c>
      <c r="M18" s="64">
        <f>'Water Use Future'!K15</f>
        <v>31864.09</v>
      </c>
      <c r="N18" s="67">
        <f>Recharge!B15</f>
        <v>65202</v>
      </c>
      <c r="O18" s="67">
        <f>Storage!H16</f>
        <v>22644</v>
      </c>
      <c r="P18" s="69">
        <f>Species!B15</f>
        <v>6</v>
      </c>
    </row>
    <row r="19" spans="1:16" x14ac:dyDescent="0.3">
      <c r="A19" s="50">
        <v>17050201</v>
      </c>
      <c r="B19" s="49">
        <v>13290190</v>
      </c>
      <c r="C19" s="63">
        <f>'Physical Supply by HUC 8'!X16</f>
        <v>14489</v>
      </c>
      <c r="D19" s="63">
        <f>'Physical Supply by HUC 8'!Z16</f>
        <v>20285</v>
      </c>
      <c r="E19" s="63">
        <f>'Physical Supply by HUC 8'!AB16</f>
        <v>26080</v>
      </c>
      <c r="F19" s="63">
        <f>'Physical Supply by HUC 8'!AD16</f>
        <v>42742</v>
      </c>
      <c r="G19" s="64">
        <f>'Physical Supply by HUC 8'!AR16</f>
        <v>259678</v>
      </c>
      <c r="H19" s="50">
        <f>'Water Use Current M&amp;I and Ag'!B17</f>
        <v>347.32</v>
      </c>
      <c r="I19" s="63">
        <f>'Water Use Current M&amp;I and Ag'!C17</f>
        <v>24331.25</v>
      </c>
      <c r="J19" s="64">
        <f>'Water Use Current Thermo'!BJ20</f>
        <v>0</v>
      </c>
      <c r="K19" s="67">
        <f>'Current Groundwater Pumping'!M16</f>
        <v>9.1352672556554957</v>
      </c>
      <c r="L19" s="50">
        <f>'Water Use Future'!J16</f>
        <v>438.23648401466534</v>
      </c>
      <c r="M19" s="64">
        <f>'Water Use Future'!K16</f>
        <v>24331.25</v>
      </c>
      <c r="N19" s="67">
        <f>Recharge!B16</f>
        <v>320208</v>
      </c>
      <c r="O19" s="67">
        <f>Storage!H17</f>
        <v>6084</v>
      </c>
      <c r="P19" s="69">
        <f>Species!B16</f>
        <v>11</v>
      </c>
    </row>
    <row r="20" spans="1:16" x14ac:dyDescent="0.3">
      <c r="A20" s="50">
        <v>17050202</v>
      </c>
      <c r="B20" s="49">
        <v>13275000</v>
      </c>
      <c r="C20" s="63">
        <f>'Physical Supply by HUC 8'!X17</f>
        <v>0</v>
      </c>
      <c r="D20" s="63">
        <f>'Physical Supply by HUC 8'!Z17</f>
        <v>3840</v>
      </c>
      <c r="E20" s="63">
        <f>'Physical Supply by HUC 8'!AB17</f>
        <v>13764</v>
      </c>
      <c r="F20" s="63">
        <f>'Physical Supply by HUC 8'!AD17</f>
        <v>28978</v>
      </c>
      <c r="G20" s="64">
        <f>'Physical Supply by HUC 8'!AR17</f>
        <v>95238</v>
      </c>
      <c r="H20" s="50">
        <f>'Water Use Current M&amp;I and Ag'!B18</f>
        <v>293.52999999999997</v>
      </c>
      <c r="I20" s="63">
        <f>'Water Use Current M&amp;I and Ag'!C18</f>
        <v>48149.96</v>
      </c>
      <c r="J20" s="64">
        <f>'Water Use Current Thermo'!BJ21</f>
        <v>0</v>
      </c>
      <c r="K20" s="67">
        <f>'Current Groundwater Pumping'!M17</f>
        <v>5.9198403054711699</v>
      </c>
      <c r="L20" s="50">
        <f>'Water Use Future'!J17</f>
        <v>370.36610374532046</v>
      </c>
      <c r="M20" s="64">
        <f>'Water Use Future'!K17</f>
        <v>48149.96</v>
      </c>
      <c r="N20" s="67">
        <f>Recharge!B17</f>
        <v>164801</v>
      </c>
      <c r="O20" s="67">
        <f>Storage!H18</f>
        <v>28966</v>
      </c>
      <c r="P20" s="69">
        <f>Species!B17</f>
        <v>6</v>
      </c>
    </row>
    <row r="21" spans="1:16" x14ac:dyDescent="0.3">
      <c r="A21" s="50">
        <v>17050203</v>
      </c>
      <c r="B21" s="49">
        <v>13289500</v>
      </c>
      <c r="C21" s="63">
        <f>'Physical Supply by HUC 8'!X18</f>
        <v>21009</v>
      </c>
      <c r="D21" s="63">
        <f>'Physical Supply by HUC 8'!Z18</f>
        <v>39120</v>
      </c>
      <c r="E21" s="63">
        <f>'Physical Supply by HUC 8'!AB18</f>
        <v>58680</v>
      </c>
      <c r="F21" s="63">
        <f>'Physical Supply by HUC 8'!AD18</f>
        <v>83311</v>
      </c>
      <c r="G21" s="64">
        <f>'Physical Supply by HUC 8'!AR18</f>
        <v>386781</v>
      </c>
      <c r="H21" s="50">
        <f>'Water Use Current M&amp;I and Ag'!B19</f>
        <v>40622.43</v>
      </c>
      <c r="I21" s="63">
        <f>'Water Use Current M&amp;I and Ag'!C19</f>
        <v>203398.56</v>
      </c>
      <c r="J21" s="64">
        <f>'Water Use Current Thermo'!BJ22</f>
        <v>0</v>
      </c>
      <c r="K21" s="67">
        <f>'Current Groundwater Pumping'!M18</f>
        <v>19.619990294027147</v>
      </c>
      <c r="L21" s="50">
        <f>'Water Use Future'!J18</f>
        <v>51255.9912914081</v>
      </c>
      <c r="M21" s="64">
        <f>'Water Use Future'!K18</f>
        <v>203398.56</v>
      </c>
      <c r="N21" s="67">
        <f>Recharge!B18</f>
        <v>566026</v>
      </c>
      <c r="O21" s="67">
        <f>Storage!H19</f>
        <v>124041</v>
      </c>
      <c r="P21" s="69">
        <f>Species!B18</f>
        <v>10</v>
      </c>
    </row>
    <row r="22" spans="1:16" x14ac:dyDescent="0.3">
      <c r="A22" s="50">
        <v>17060101</v>
      </c>
      <c r="B22" s="49"/>
      <c r="C22" s="63">
        <f>'Physical Supply by HUC 8'!X19</f>
        <v>0</v>
      </c>
      <c r="D22" s="63">
        <f>'Physical Supply by HUC 8'!Z19</f>
        <v>0</v>
      </c>
      <c r="E22" s="63">
        <f>'Physical Supply by HUC 8'!AB19</f>
        <v>0</v>
      </c>
      <c r="F22" s="63">
        <f>'Physical Supply by HUC 8'!AD19</f>
        <v>0</v>
      </c>
      <c r="G22" s="64">
        <f>'Physical Supply by HUC 8'!AR19</f>
        <v>0</v>
      </c>
      <c r="H22" s="50">
        <f>'Water Use Current M&amp;I and Ag'!B20</f>
        <v>0</v>
      </c>
      <c r="I22" s="63">
        <f>'Water Use Current M&amp;I and Ag'!C20</f>
        <v>79.59</v>
      </c>
      <c r="J22" s="64">
        <f>'Water Use Current Thermo'!BJ23</f>
        <v>0</v>
      </c>
      <c r="K22" s="67">
        <f>'Current Groundwater Pumping'!M19</f>
        <v>2.2471701382748743</v>
      </c>
      <c r="L22" s="50">
        <f>'Water Use Future'!J19</f>
        <v>0</v>
      </c>
      <c r="M22" s="64">
        <f>'Water Use Future'!K19</f>
        <v>79.59</v>
      </c>
      <c r="N22" s="67">
        <f>Recharge!B19</f>
        <v>71532</v>
      </c>
      <c r="O22" s="67">
        <f>Storage!H20</f>
        <v>183000</v>
      </c>
      <c r="P22" s="69">
        <f>Species!B19</f>
        <v>10</v>
      </c>
    </row>
    <row r="23" spans="1:16" x14ac:dyDescent="0.3">
      <c r="A23" s="50">
        <v>17060102</v>
      </c>
      <c r="B23" s="49">
        <v>13292000</v>
      </c>
      <c r="C23" s="63">
        <f>'Physical Supply by HUC 8'!X20</f>
        <v>52595</v>
      </c>
      <c r="D23" s="63">
        <f>'Physical Supply by HUC 8'!Z20</f>
        <v>69547</v>
      </c>
      <c r="E23" s="63">
        <f>'Physical Supply by HUC 8'!AB20</f>
        <v>81863</v>
      </c>
      <c r="F23" s="63">
        <f>'Physical Supply by HUC 8'!AD20</f>
        <v>98525</v>
      </c>
      <c r="G23" s="64">
        <f>'Physical Supply by HUC 8'!AR20</f>
        <v>369703</v>
      </c>
      <c r="H23" s="50">
        <f>'Water Use Current M&amp;I and Ag'!B21</f>
        <v>0</v>
      </c>
      <c r="I23" s="63">
        <f>'Water Use Current M&amp;I and Ag'!C21</f>
        <v>20465.88</v>
      </c>
      <c r="J23" s="64">
        <f>'Water Use Current Thermo'!BJ24</f>
        <v>0</v>
      </c>
      <c r="K23" s="67">
        <f>'Current Groundwater Pumping'!M20</f>
        <v>19.583661772558003</v>
      </c>
      <c r="L23" s="50">
        <f>'Water Use Future'!J20</f>
        <v>0</v>
      </c>
      <c r="M23" s="64">
        <f>'Water Use Future'!K20</f>
        <v>20465.88</v>
      </c>
      <c r="N23" s="67">
        <f>Recharge!B20</f>
        <v>574548</v>
      </c>
      <c r="O23" s="67">
        <f>Storage!H21</f>
        <v>75</v>
      </c>
      <c r="P23" s="69">
        <f>Species!B20</f>
        <v>10</v>
      </c>
    </row>
    <row r="24" spans="1:16" x14ac:dyDescent="0.3">
      <c r="A24" s="50">
        <v>17060103</v>
      </c>
      <c r="B24" s="49"/>
      <c r="C24" s="63">
        <f>'Physical Supply by HUC 8'!X21</f>
        <v>0</v>
      </c>
      <c r="D24" s="63">
        <f>'Physical Supply by HUC 8'!Z21</f>
        <v>0</v>
      </c>
      <c r="E24" s="63">
        <f>'Physical Supply by HUC 8'!AB21</f>
        <v>0</v>
      </c>
      <c r="F24" s="63">
        <f>'Physical Supply by HUC 8'!AD21</f>
        <v>0</v>
      </c>
      <c r="G24" s="64">
        <f>'Physical Supply by HUC 8'!AR21</f>
        <v>0</v>
      </c>
      <c r="H24" s="50">
        <f>'Water Use Current M&amp;I and Ag'!B22</f>
        <v>0</v>
      </c>
      <c r="I24" s="63">
        <f>'Water Use Current M&amp;I and Ag'!C22</f>
        <v>89.84</v>
      </c>
      <c r="J24" s="64">
        <f>'Water Use Current Thermo'!BJ25</f>
        <v>0</v>
      </c>
      <c r="K24" s="67">
        <f>'Current Groundwater Pumping'!M21</f>
        <v>0.96906974743180929</v>
      </c>
      <c r="L24" s="50">
        <f>'Water Use Future'!J21</f>
        <v>0</v>
      </c>
      <c r="M24" s="64">
        <f>'Water Use Future'!K21</f>
        <v>89.84</v>
      </c>
      <c r="N24" s="67">
        <f>Recharge!B21</f>
        <v>19472</v>
      </c>
      <c r="O24" s="67">
        <f>Storage!H22</f>
        <v>0</v>
      </c>
      <c r="P24" s="69">
        <f>Species!B21</f>
        <v>10</v>
      </c>
    </row>
    <row r="25" spans="1:16" x14ac:dyDescent="0.3">
      <c r="A25" s="50">
        <v>17060104</v>
      </c>
      <c r="B25" s="49">
        <v>13323500</v>
      </c>
      <c r="C25" s="63">
        <f>'Physical Supply by HUC 8'!X22</f>
        <v>2901</v>
      </c>
      <c r="D25" s="63">
        <f>'Physical Supply by HUC 8'!Z22</f>
        <v>10867</v>
      </c>
      <c r="E25" s="63">
        <f>'Physical Supply by HUC 8'!AB22</f>
        <v>21009</v>
      </c>
      <c r="F25" s="63">
        <f>'Physical Supply by HUC 8'!AD22</f>
        <v>46365</v>
      </c>
      <c r="G25" s="64">
        <f>'Physical Supply by HUC 8'!AR22</f>
        <v>483367</v>
      </c>
      <c r="H25" s="50">
        <f>'Water Use Current M&amp;I and Ag'!B23</f>
        <v>8690.2099999999991</v>
      </c>
      <c r="I25" s="63">
        <f>'Water Use Current M&amp;I and Ag'!C23</f>
        <v>73322.37</v>
      </c>
      <c r="J25" s="64">
        <f>'Water Use Current Thermo'!BJ26</f>
        <v>0</v>
      </c>
      <c r="K25" s="67">
        <f>'Current Groundwater Pumping'!M22</f>
        <v>38.323069213523766</v>
      </c>
      <c r="L25" s="50">
        <f>'Water Use Future'!J22</f>
        <v>10965.009431501452</v>
      </c>
      <c r="M25" s="64">
        <f>'Water Use Future'!K22</f>
        <v>73322.37</v>
      </c>
      <c r="N25" s="67">
        <f>Recharge!B22</f>
        <v>616112</v>
      </c>
      <c r="O25" s="67">
        <f>Storage!H23</f>
        <v>8214</v>
      </c>
      <c r="P25" s="69">
        <f>Species!B22</f>
        <v>10</v>
      </c>
    </row>
    <row r="26" spans="1:16" x14ac:dyDescent="0.3">
      <c r="A26" s="50">
        <v>17060105</v>
      </c>
      <c r="B26" s="49">
        <v>13331500</v>
      </c>
      <c r="C26" s="63">
        <f>'Physical Supply by HUC 8'!X23</f>
        <v>32600</v>
      </c>
      <c r="D26" s="63">
        <f>'Physical Supply by HUC 8'!Z23</f>
        <v>43467</v>
      </c>
      <c r="E26" s="63">
        <f>'Physical Supply by HUC 8'!AB23</f>
        <v>52160</v>
      </c>
      <c r="F26" s="63">
        <f>'Physical Supply by HUC 8'!AD23</f>
        <v>67374</v>
      </c>
      <c r="G26" s="64">
        <f>'Physical Supply by HUC 8'!AR23</f>
        <v>329529</v>
      </c>
      <c r="H26" s="50">
        <f>'Water Use Current M&amp;I and Ag'!B24</f>
        <v>16309.51</v>
      </c>
      <c r="I26" s="63">
        <f>'Water Use Current M&amp;I and Ag'!C24</f>
        <v>67820.02</v>
      </c>
      <c r="J26" s="64">
        <f>'Water Use Current Thermo'!BJ27</f>
        <v>0</v>
      </c>
      <c r="K26" s="67">
        <f>'Current Groundwater Pumping'!M23</f>
        <v>16.975295126805332</v>
      </c>
      <c r="L26" s="50">
        <f>'Water Use Future'!J23</f>
        <v>20578.781292185951</v>
      </c>
      <c r="M26" s="64">
        <f>'Water Use Future'!K23</f>
        <v>67820.02</v>
      </c>
      <c r="N26" s="67">
        <f>Recharge!B23</f>
        <v>921527</v>
      </c>
      <c r="O26" s="67">
        <f>Storage!H24</f>
        <v>51356</v>
      </c>
      <c r="P26" s="69">
        <f>Species!B23</f>
        <v>10</v>
      </c>
    </row>
    <row r="27" spans="1:16" x14ac:dyDescent="0.3">
      <c r="A27" s="50">
        <v>17060106</v>
      </c>
      <c r="B27" s="49">
        <v>13333000</v>
      </c>
      <c r="C27" s="63">
        <f>'Physical Supply by HUC 8'!X24</f>
        <v>326001</v>
      </c>
      <c r="D27" s="63">
        <f>'Physical Supply by HUC 8'!Z24</f>
        <v>435393</v>
      </c>
      <c r="E27" s="63">
        <f>'Physical Supply by HUC 8'!AB24</f>
        <v>495522</v>
      </c>
      <c r="F27" s="63">
        <f>'Physical Supply by HUC 8'!AD24</f>
        <v>583904</v>
      </c>
      <c r="G27" s="64">
        <f>'Physical Supply by HUC 8'!AR24</f>
        <v>2212024</v>
      </c>
      <c r="H27" s="50">
        <f>'Water Use Current M&amp;I and Ag'!B25</f>
        <v>1.21</v>
      </c>
      <c r="I27" s="63">
        <f>'Water Use Current M&amp;I and Ag'!C25</f>
        <v>1790.38</v>
      </c>
      <c r="J27" s="64">
        <f>'Water Use Current Thermo'!BJ28</f>
        <v>0</v>
      </c>
      <c r="K27" s="67">
        <f>'Current Groundwater Pumping'!M24</f>
        <v>29.206031658895146</v>
      </c>
      <c r="L27" s="50">
        <f>'Water Use Future'!J24</f>
        <v>1.5267365704760596</v>
      </c>
      <c r="M27" s="64">
        <f>'Water Use Future'!K24</f>
        <v>1790.38</v>
      </c>
      <c r="N27" s="67">
        <f>Recharge!B24</f>
        <v>697028</v>
      </c>
      <c r="O27" s="67">
        <f>Storage!H25</f>
        <v>85</v>
      </c>
      <c r="P27" s="69">
        <f>Species!B24</f>
        <v>10</v>
      </c>
    </row>
    <row r="28" spans="1:16" x14ac:dyDescent="0.3">
      <c r="A28" s="50">
        <v>17070101</v>
      </c>
      <c r="B28" s="49">
        <v>14019200</v>
      </c>
      <c r="C28" s="63">
        <f>'Physical Supply by HUC 8'!X25</f>
        <v>54333525</v>
      </c>
      <c r="D28" s="63">
        <f>'Physical Supply by HUC 8'!Z25</f>
        <v>62447331</v>
      </c>
      <c r="E28" s="63">
        <f>'Physical Supply by HUC 8'!AB25</f>
        <v>67156237</v>
      </c>
      <c r="F28" s="63">
        <f>'Physical Supply by HUC 8'!AD25</f>
        <v>75342488</v>
      </c>
      <c r="G28" s="64">
        <f>'Physical Supply by HUC 8'!AR25</f>
        <v>132127905</v>
      </c>
      <c r="H28" s="50">
        <f>'Water Use Current M&amp;I and Ag'!B26</f>
        <v>0</v>
      </c>
      <c r="I28" s="63">
        <f>'Water Use Current M&amp;I and Ag'!C26</f>
        <v>1445.05</v>
      </c>
      <c r="J28" s="64">
        <f>'Water Use Current Thermo'!BJ29</f>
        <v>8712.4454359807987</v>
      </c>
      <c r="K28" s="67">
        <f>'Current Groundwater Pumping'!M25</f>
        <v>19.922906250619889</v>
      </c>
      <c r="L28" s="50">
        <f>'Water Use Future'!J25</f>
        <v>0</v>
      </c>
      <c r="M28" s="64">
        <f>'Water Use Future'!K25</f>
        <v>1445.05</v>
      </c>
      <c r="N28" s="67">
        <f>Recharge!B25</f>
        <v>19288</v>
      </c>
      <c r="O28" s="67">
        <f>Storage!H26</f>
        <v>129941</v>
      </c>
      <c r="P28" s="69">
        <f>Species!B25</f>
        <v>5</v>
      </c>
    </row>
    <row r="29" spans="1:16" x14ac:dyDescent="0.3">
      <c r="A29" s="50">
        <v>17070102</v>
      </c>
      <c r="B29" s="49">
        <v>14011000</v>
      </c>
      <c r="C29" s="63">
        <f>'Physical Supply by HUC 8'!X26</f>
        <v>1449</v>
      </c>
      <c r="D29" s="63">
        <f>'Physical Supply by HUC 8'!Z26</f>
        <v>1811</v>
      </c>
      <c r="E29" s="63">
        <f>'Physical Supply by HUC 8'!AB26</f>
        <v>2318</v>
      </c>
      <c r="F29" s="63">
        <f>'Physical Supply by HUC 8'!AD26</f>
        <v>4129</v>
      </c>
      <c r="G29" s="64">
        <f>'Physical Supply by HUC 8'!AR26</f>
        <v>33981</v>
      </c>
      <c r="H29" s="50">
        <f>'Water Use Current M&amp;I and Ag'!B27</f>
        <v>98595.12</v>
      </c>
      <c r="I29" s="63">
        <f>'Water Use Current M&amp;I and Ag'!C27</f>
        <v>114437.56</v>
      </c>
      <c r="J29" s="64">
        <f>'Water Use Current Thermo'!BJ30</f>
        <v>0</v>
      </c>
      <c r="K29" s="67">
        <f>'Current Groundwater Pumping'!M26</f>
        <v>11.923961033124451</v>
      </c>
      <c r="L29" s="50">
        <f>'Water Use Future'!J26</f>
        <v>124403.94659047567</v>
      </c>
      <c r="M29" s="64">
        <f>'Water Use Future'!K26</f>
        <v>114437.56</v>
      </c>
      <c r="N29" s="67">
        <f>Recharge!B26</f>
        <v>152143</v>
      </c>
      <c r="O29" s="67">
        <f>Storage!H27</f>
        <v>574</v>
      </c>
      <c r="P29" s="69">
        <f>Species!B26</f>
        <v>10</v>
      </c>
    </row>
    <row r="30" spans="1:16" x14ac:dyDescent="0.3">
      <c r="A30" s="50">
        <v>17070103</v>
      </c>
      <c r="B30" s="49">
        <v>14033500</v>
      </c>
      <c r="C30" s="63">
        <f>'Physical Supply by HUC 8'!X27</f>
        <v>0</v>
      </c>
      <c r="D30" s="63">
        <f>'Physical Supply by HUC 8'!Z27</f>
        <v>1739</v>
      </c>
      <c r="E30" s="63">
        <f>'Physical Supply by HUC 8'!AB27</f>
        <v>5071</v>
      </c>
      <c r="F30" s="63">
        <f>'Physical Supply by HUC 8'!AD27</f>
        <v>10867</v>
      </c>
      <c r="G30" s="64">
        <f>'Physical Supply by HUC 8'!AR27</f>
        <v>362947</v>
      </c>
      <c r="H30" s="50">
        <f>'Water Use Current M&amp;I and Ag'!B28</f>
        <v>47447.6</v>
      </c>
      <c r="I30" s="63">
        <f>'Water Use Current M&amp;I and Ag'!C28</f>
        <v>255301.01</v>
      </c>
      <c r="J30" s="64">
        <f>'Water Use Current Thermo'!BJ31</f>
        <v>4458.05922078</v>
      </c>
      <c r="K30" s="67">
        <f>'Current Groundwater Pumping'!M27</f>
        <v>61.715711091274521</v>
      </c>
      <c r="L30" s="50">
        <f>'Water Use Future'!J27</f>
        <v>59867.757108528829</v>
      </c>
      <c r="M30" s="64">
        <f>'Water Use Future'!K27</f>
        <v>255301.01</v>
      </c>
      <c r="N30" s="67">
        <f>Recharge!B27</f>
        <v>379321</v>
      </c>
      <c r="O30" s="67">
        <f>Storage!H28</f>
        <v>1475143</v>
      </c>
      <c r="P30" s="69">
        <f>Species!B27</f>
        <v>9</v>
      </c>
    </row>
    <row r="31" spans="1:16" x14ac:dyDescent="0.3">
      <c r="A31" s="50">
        <v>17070104</v>
      </c>
      <c r="B31" s="49">
        <v>14036000</v>
      </c>
      <c r="C31" s="63">
        <f>'Physical Supply by HUC 8'!X28</f>
        <v>0</v>
      </c>
      <c r="D31" s="63">
        <f>'Physical Supply by HUC 8'!Z28</f>
        <v>0</v>
      </c>
      <c r="E31" s="63">
        <f>'Physical Supply by HUC 8'!AB28</f>
        <v>0</v>
      </c>
      <c r="F31" s="63">
        <f>'Physical Supply by HUC 8'!AD28</f>
        <v>43</v>
      </c>
      <c r="G31" s="64">
        <f>'Physical Supply by HUC 8'!AR28</f>
        <v>22703</v>
      </c>
      <c r="H31" s="50">
        <f>'Water Use Current M&amp;I and Ag'!B29</f>
        <v>376.26</v>
      </c>
      <c r="I31" s="63">
        <f>'Water Use Current M&amp;I and Ag'!C29</f>
        <v>11714.83</v>
      </c>
      <c r="J31" s="64">
        <f>'Water Use Current Thermo'!BJ32</f>
        <v>0</v>
      </c>
      <c r="K31" s="67">
        <f>'Current Groundwater Pumping'!M28</f>
        <v>20.03945703606562</v>
      </c>
      <c r="L31" s="50">
        <f>'Water Use Future'!J28</f>
        <v>474.75198513001834</v>
      </c>
      <c r="M31" s="64">
        <f>'Water Use Future'!K28</f>
        <v>11714.83</v>
      </c>
      <c r="N31" s="67">
        <f>Recharge!B28</f>
        <v>38807</v>
      </c>
      <c r="O31" s="67">
        <f>Storage!H29</f>
        <v>13790</v>
      </c>
      <c r="P31" s="69">
        <f>Species!B28</f>
        <v>5</v>
      </c>
    </row>
    <row r="32" spans="1:16" x14ac:dyDescent="0.3">
      <c r="A32" s="50">
        <v>17070105</v>
      </c>
      <c r="B32" s="49">
        <v>14105700</v>
      </c>
      <c r="C32" s="63">
        <f>'Physical Supply by HUC 8'!X29</f>
        <v>42426400</v>
      </c>
      <c r="D32" s="63">
        <f>'Physical Supply by HUC 8'!Z29</f>
        <v>51435737</v>
      </c>
      <c r="E32" s="63">
        <f>'Physical Supply by HUC 8'!AB29</f>
        <v>58752651.700000003</v>
      </c>
      <c r="F32" s="63">
        <f>'Physical Supply by HUC 8'!AD29</f>
        <v>69359200</v>
      </c>
      <c r="G32" s="64">
        <f>'Physical Supply by HUC 8'!AR29</f>
        <v>1230000</v>
      </c>
      <c r="H32" s="50">
        <f>'Water Use Current M&amp;I and Ag'!B30</f>
        <v>40852.410000000003</v>
      </c>
      <c r="I32" s="63">
        <f>'Water Use Current M&amp;I and Ag'!C30</f>
        <v>80380.3</v>
      </c>
      <c r="J32" s="64">
        <f>'Water Use Current Thermo'!BJ33</f>
        <v>0</v>
      </c>
      <c r="K32" s="67">
        <f>'Current Groundwater Pumping'!M29</f>
        <v>26.613819780033086</v>
      </c>
      <c r="L32" s="50">
        <f>'Water Use Future'!J29</f>
        <v>51546.17218105941</v>
      </c>
      <c r="M32" s="64">
        <f>'Water Use Future'!K29</f>
        <v>80380.3</v>
      </c>
      <c r="N32" s="67">
        <f>Recharge!B29</f>
        <v>1210108</v>
      </c>
      <c r="O32" s="67">
        <f>Storage!H30</f>
        <v>6798</v>
      </c>
      <c r="P32" s="69">
        <f>Species!B29</f>
        <v>20</v>
      </c>
    </row>
    <row r="33" spans="1:16" x14ac:dyDescent="0.3">
      <c r="A33" s="50">
        <v>17070201</v>
      </c>
      <c r="B33" s="49">
        <v>14040500</v>
      </c>
      <c r="C33" s="63">
        <f>'Physical Supply by HUC 8'!X30</f>
        <v>2173</v>
      </c>
      <c r="D33" s="63">
        <f>'Physical Supply by HUC 8'!Z30</f>
        <v>8693</v>
      </c>
      <c r="E33" s="63">
        <f>'Physical Supply by HUC 8'!AB30</f>
        <v>19560</v>
      </c>
      <c r="F33" s="63">
        <f>'Physical Supply by HUC 8'!AD30</f>
        <v>60854</v>
      </c>
      <c r="G33" s="64">
        <f>'Physical Supply by HUC 8'!AR30</f>
        <v>358253</v>
      </c>
      <c r="H33" s="50">
        <f>'Water Use Current M&amp;I and Ag'!B31</f>
        <v>3897.69</v>
      </c>
      <c r="I33" s="63">
        <f>'Water Use Current M&amp;I and Ag'!C31</f>
        <v>37070.25</v>
      </c>
      <c r="J33" s="64">
        <f>'Water Use Current Thermo'!BJ34</f>
        <v>0</v>
      </c>
      <c r="K33" s="67">
        <f>'Current Groundwater Pumping'!M30</f>
        <v>19.532169308012051</v>
      </c>
      <c r="L33" s="50">
        <f>'Water Use Future'!J30</f>
        <v>4917.9717879163909</v>
      </c>
      <c r="M33" s="64">
        <f>'Water Use Future'!K30</f>
        <v>37070.25</v>
      </c>
      <c r="N33" s="67">
        <f>Recharge!B30</f>
        <v>400607</v>
      </c>
      <c r="O33" s="67">
        <f>Storage!H31</f>
        <v>4634</v>
      </c>
      <c r="P33" s="69">
        <f>Species!B30</f>
        <v>8</v>
      </c>
    </row>
    <row r="34" spans="1:16" x14ac:dyDescent="0.3">
      <c r="A34" s="50">
        <v>17070202</v>
      </c>
      <c r="B34" s="49">
        <v>14046000</v>
      </c>
      <c r="C34" s="63">
        <f>'Physical Supply by HUC 8'!X31</f>
        <v>34773</v>
      </c>
      <c r="D34" s="63">
        <f>'Physical Supply by HUC 8'!Z31</f>
        <v>55058</v>
      </c>
      <c r="E34" s="63">
        <f>'Physical Supply by HUC 8'!AB31</f>
        <v>70996</v>
      </c>
      <c r="F34" s="63">
        <f>'Physical Supply by HUC 8'!AD31</f>
        <v>99249</v>
      </c>
      <c r="G34" s="64">
        <f>'Physical Supply by HUC 8'!AR31</f>
        <v>936858</v>
      </c>
      <c r="H34" s="50">
        <f>'Water Use Current M&amp;I and Ag'!B32</f>
        <v>804.14</v>
      </c>
      <c r="I34" s="63">
        <f>'Water Use Current M&amp;I and Ag'!C32</f>
        <v>14207.21</v>
      </c>
      <c r="J34" s="64">
        <f>'Water Use Current Thermo'!BJ35</f>
        <v>0</v>
      </c>
      <c r="K34" s="67">
        <f>'Current Groundwater Pumping'!M31</f>
        <v>30.976534682885038</v>
      </c>
      <c r="L34" s="50">
        <f>'Water Use Future'!J31</f>
        <v>1014.6363188286105</v>
      </c>
      <c r="M34" s="64">
        <f>'Water Use Future'!K31</f>
        <v>14207.21</v>
      </c>
      <c r="N34" s="67">
        <f>Recharge!B31</f>
        <v>420066</v>
      </c>
      <c r="O34" s="67">
        <f>Storage!H32</f>
        <v>1165</v>
      </c>
      <c r="P34" s="69">
        <f>Species!B31</f>
        <v>9</v>
      </c>
    </row>
    <row r="35" spans="1:16" x14ac:dyDescent="0.3">
      <c r="A35" s="50">
        <v>17070203</v>
      </c>
      <c r="B35" s="49">
        <v>14044000</v>
      </c>
      <c r="C35" s="63">
        <f>'Physical Supply by HUC 8'!X32</f>
        <v>6520</v>
      </c>
      <c r="D35" s="63">
        <f>'Physical Supply by HUC 8'!Z32</f>
        <v>13764</v>
      </c>
      <c r="E35" s="63">
        <f>'Physical Supply by HUC 8'!AB32</f>
        <v>18836</v>
      </c>
      <c r="F35" s="63">
        <f>'Physical Supply by HUC 8'!AD32</f>
        <v>26805</v>
      </c>
      <c r="G35" s="64">
        <f>'Physical Supply by HUC 8'!AR32</f>
        <v>185411</v>
      </c>
      <c r="H35" s="50">
        <f>'Water Use Current M&amp;I and Ag'!B33</f>
        <v>471.77</v>
      </c>
      <c r="I35" s="63">
        <f>'Water Use Current M&amp;I and Ag'!C33</f>
        <v>3437.01</v>
      </c>
      <c r="J35" s="64">
        <f>'Water Use Current Thermo'!BJ36</f>
        <v>0</v>
      </c>
      <c r="K35" s="67">
        <f>'Current Groundwater Pumping'!M32</f>
        <v>12.271054705733162</v>
      </c>
      <c r="L35" s="50">
        <f>'Water Use Future'!J32</f>
        <v>595.2632329367691</v>
      </c>
      <c r="M35" s="64">
        <f>'Water Use Future'!K32</f>
        <v>3437.01</v>
      </c>
      <c r="N35" s="67">
        <f>Recharge!B32</f>
        <v>193578</v>
      </c>
      <c r="O35" s="67">
        <f>Storage!H33</f>
        <v>4632</v>
      </c>
      <c r="P35" s="69">
        <f>Species!B32</f>
        <v>5</v>
      </c>
    </row>
    <row r="36" spans="1:16" x14ac:dyDescent="0.3">
      <c r="A36" s="50">
        <v>17070204</v>
      </c>
      <c r="B36" s="49">
        <v>14048000</v>
      </c>
      <c r="C36" s="63">
        <f>'Physical Supply by HUC 8'!X33</f>
        <v>23182</v>
      </c>
      <c r="D36" s="63">
        <f>'Physical Supply by HUC 8'!Z33</f>
        <v>60854</v>
      </c>
      <c r="E36" s="63">
        <f>'Physical Supply by HUC 8'!AB33</f>
        <v>101423</v>
      </c>
      <c r="F36" s="63">
        <f>'Physical Supply by HUC 8'!AD33</f>
        <v>191978</v>
      </c>
      <c r="G36" s="64">
        <f>'Physical Supply by HUC 8'!AR33</f>
        <v>1493063</v>
      </c>
      <c r="H36" s="50">
        <f>'Water Use Current M&amp;I and Ag'!B34</f>
        <v>1438.96</v>
      </c>
      <c r="I36" s="63">
        <f>'Water Use Current M&amp;I and Ag'!C34</f>
        <v>25721.79</v>
      </c>
      <c r="J36" s="64">
        <f>'Water Use Current Thermo'!BJ37</f>
        <v>0</v>
      </c>
      <c r="K36" s="67">
        <f>'Current Groundwater Pumping'!M33</f>
        <v>51.055238796849999</v>
      </c>
      <c r="L36" s="50">
        <f>'Water Use Future'!J33</f>
        <v>1815.6304590514305</v>
      </c>
      <c r="M36" s="64">
        <f>'Water Use Future'!K33</f>
        <v>25721.79</v>
      </c>
      <c r="N36" s="67">
        <f>Recharge!B33</f>
        <v>126328</v>
      </c>
      <c r="O36" s="67">
        <f>Storage!H34</f>
        <v>3419</v>
      </c>
      <c r="P36" s="69">
        <f>Species!B33</f>
        <v>13</v>
      </c>
    </row>
    <row r="37" spans="1:16" x14ac:dyDescent="0.3">
      <c r="A37" s="50">
        <v>17070301</v>
      </c>
      <c r="B37" s="49">
        <v>14076500</v>
      </c>
      <c r="C37" s="63">
        <f>'Physical Supply by HUC 8'!X34</f>
        <v>329623</v>
      </c>
      <c r="D37" s="63">
        <f>'Physical Supply by HUC 8'!Z34</f>
        <v>344837</v>
      </c>
      <c r="E37" s="63">
        <f>'Physical Supply by HUC 8'!AB34</f>
        <v>355703</v>
      </c>
      <c r="F37" s="63">
        <f>'Physical Supply by HUC 8'!AD34</f>
        <v>372366</v>
      </c>
      <c r="G37" s="64">
        <f>'Physical Supply by HUC 8'!AR34</f>
        <v>664130</v>
      </c>
      <c r="H37" s="50">
        <f>'Water Use Current M&amp;I and Ag'!B35</f>
        <v>37471.839999999997</v>
      </c>
      <c r="I37" s="63">
        <f>'Water Use Current M&amp;I and Ag'!C35</f>
        <v>224061.14</v>
      </c>
      <c r="J37" s="64">
        <f>'Water Use Current Thermo'!BJ38</f>
        <v>0</v>
      </c>
      <c r="K37" s="67">
        <f>'Current Groundwater Pumping'!M34</f>
        <v>30.645252419287548</v>
      </c>
      <c r="L37" s="50">
        <f>'Water Use Future'!J34</f>
        <v>47280.684703328618</v>
      </c>
      <c r="M37" s="64">
        <f>'Water Use Future'!K34</f>
        <v>224061.14</v>
      </c>
      <c r="N37" s="67">
        <f>Recharge!B34</f>
        <v>2168513</v>
      </c>
      <c r="O37" s="67">
        <f>Storage!H35</f>
        <v>711381</v>
      </c>
      <c r="P37" s="69">
        <f>Species!B34</f>
        <v>25</v>
      </c>
    </row>
    <row r="38" spans="1:16" x14ac:dyDescent="0.3">
      <c r="A38" s="50">
        <v>17070302</v>
      </c>
      <c r="B38" s="49">
        <v>14063000</v>
      </c>
      <c r="C38" s="63">
        <f>'Physical Supply by HUC 8'!X35</f>
        <v>14489</v>
      </c>
      <c r="D38" s="63">
        <f>'Physical Supply by HUC 8'!Z35</f>
        <v>28978</v>
      </c>
      <c r="E38" s="63">
        <f>'Physical Supply by HUC 8'!AB35</f>
        <v>39845</v>
      </c>
      <c r="F38" s="63">
        <f>'Physical Supply by HUC 8'!AD35</f>
        <v>55782</v>
      </c>
      <c r="G38" s="64">
        <f>'Physical Supply by HUC 8'!AR35</f>
        <v>145320</v>
      </c>
      <c r="H38" s="50">
        <f>'Water Use Current M&amp;I and Ag'!B36</f>
        <v>723.58</v>
      </c>
      <c r="I38" s="63">
        <f>'Water Use Current M&amp;I and Ag'!C36</f>
        <v>3952.56</v>
      </c>
      <c r="J38" s="64">
        <f>'Water Use Current Thermo'!BJ39</f>
        <v>0</v>
      </c>
      <c r="K38" s="67">
        <f>'Current Groundwater Pumping'!M35</f>
        <v>14.977939823447736</v>
      </c>
      <c r="L38" s="50">
        <f>'Water Use Future'!J35</f>
        <v>912.98846914468368</v>
      </c>
      <c r="M38" s="64">
        <f>'Water Use Future'!K35</f>
        <v>3952.56</v>
      </c>
      <c r="N38" s="67">
        <f>Recharge!B35</f>
        <v>397039</v>
      </c>
      <c r="O38" s="67">
        <f>Storage!H36</f>
        <v>87501</v>
      </c>
      <c r="P38" s="69">
        <f>Species!B35</f>
        <v>29</v>
      </c>
    </row>
    <row r="39" spans="1:16" x14ac:dyDescent="0.3">
      <c r="A39" s="50">
        <v>17070303</v>
      </c>
      <c r="B39" s="49">
        <v>14078000</v>
      </c>
      <c r="C39" s="63">
        <f>'Physical Supply by HUC 8'!X36</f>
        <v>181</v>
      </c>
      <c r="D39" s="63">
        <f>'Physical Supply by HUC 8'!Z36</f>
        <v>362</v>
      </c>
      <c r="E39" s="63">
        <f>'Physical Supply by HUC 8'!AB36</f>
        <v>507</v>
      </c>
      <c r="F39" s="63">
        <f>'Physical Supply by HUC 8'!AD36</f>
        <v>1159</v>
      </c>
      <c r="G39" s="64">
        <f>'Physical Supply by HUC 8'!AR36</f>
        <v>64528</v>
      </c>
      <c r="H39" s="50">
        <f>'Water Use Current M&amp;I and Ag'!B37</f>
        <v>0</v>
      </c>
      <c r="I39" s="63">
        <f>'Water Use Current M&amp;I and Ag'!C37</f>
        <v>23067.15</v>
      </c>
      <c r="J39" s="64">
        <f>'Water Use Current Thermo'!BJ40</f>
        <v>0</v>
      </c>
      <c r="K39" s="67">
        <f>'Current Groundwater Pumping'!M36</f>
        <v>19.731719836261775</v>
      </c>
      <c r="L39" s="50">
        <f>'Water Use Future'!J36</f>
        <v>0</v>
      </c>
      <c r="M39" s="64">
        <f>'Water Use Future'!K36</f>
        <v>23067.15</v>
      </c>
      <c r="N39" s="67">
        <f>Recharge!B36</f>
        <v>88935</v>
      </c>
      <c r="O39" s="67">
        <f>Storage!H37</f>
        <v>3897</v>
      </c>
      <c r="P39" s="69">
        <f>Species!B36</f>
        <v>14</v>
      </c>
    </row>
    <row r="40" spans="1:16" x14ac:dyDescent="0.3">
      <c r="A40" s="50">
        <v>17070304</v>
      </c>
      <c r="B40" s="49">
        <v>14079800</v>
      </c>
      <c r="C40" s="63">
        <f>'Physical Supply by HUC 8'!X37</f>
        <v>145</v>
      </c>
      <c r="D40" s="63">
        <f>'Physical Supply by HUC 8'!Z37</f>
        <v>435</v>
      </c>
      <c r="E40" s="63">
        <f>'Physical Supply by HUC 8'!AB37</f>
        <v>942</v>
      </c>
      <c r="F40" s="63">
        <f>'Physical Supply by HUC 8'!AD37</f>
        <v>7969</v>
      </c>
      <c r="G40" s="64">
        <f>'Physical Supply by HUC 8'!AR37</f>
        <v>203178</v>
      </c>
      <c r="H40" s="50">
        <f>'Water Use Current M&amp;I and Ag'!B38</f>
        <v>0</v>
      </c>
      <c r="I40" s="63">
        <f>'Water Use Current M&amp;I and Ag'!C38</f>
        <v>35558.57</v>
      </c>
      <c r="J40" s="64">
        <f>'Water Use Current Thermo'!BJ41</f>
        <v>0</v>
      </c>
      <c r="K40" s="67">
        <f>'Current Groundwater Pumping'!M37</f>
        <v>9.3800397944488765</v>
      </c>
      <c r="L40" s="50">
        <f>'Water Use Future'!J37</f>
        <v>0</v>
      </c>
      <c r="M40" s="64">
        <f>'Water Use Future'!K37</f>
        <v>35558.57</v>
      </c>
      <c r="N40" s="67">
        <f>Recharge!B37</f>
        <v>74745</v>
      </c>
      <c r="O40" s="67">
        <f>Storage!H38</f>
        <v>10179</v>
      </c>
      <c r="P40" s="69">
        <f>Species!B37</f>
        <v>6</v>
      </c>
    </row>
    <row r="41" spans="1:16" x14ac:dyDescent="0.3">
      <c r="A41" s="50">
        <v>17070305</v>
      </c>
      <c r="B41" s="49">
        <v>14087500</v>
      </c>
      <c r="C41" s="63">
        <f>'Physical Supply by HUC 8'!X38</f>
        <v>767914</v>
      </c>
      <c r="D41" s="63">
        <f>'Physical Supply by HUC 8'!Z38</f>
        <v>811381</v>
      </c>
      <c r="E41" s="63">
        <f>'Physical Supply by HUC 8'!AB38</f>
        <v>833114</v>
      </c>
      <c r="F41" s="63">
        <f>'Physical Supply by HUC 8'!AD38</f>
        <v>854847</v>
      </c>
      <c r="G41" s="64">
        <f>'Physical Supply by HUC 8'!AR38</f>
        <v>1125210</v>
      </c>
      <c r="H41" s="50">
        <f>'Water Use Current M&amp;I and Ag'!B39</f>
        <v>202.6</v>
      </c>
      <c r="I41" s="63">
        <f>'Water Use Current M&amp;I and Ag'!C39</f>
        <v>96861.3</v>
      </c>
      <c r="J41" s="64">
        <f>'Water Use Current Thermo'!BJ42</f>
        <v>0</v>
      </c>
      <c r="K41" s="67">
        <f>'Current Groundwater Pumping'!M38</f>
        <v>15.176310948246213</v>
      </c>
      <c r="L41" s="50">
        <f>'Water Use Future'!J38</f>
        <v>255.63374312268567</v>
      </c>
      <c r="M41" s="64">
        <f>'Water Use Future'!K38</f>
        <v>96861.3</v>
      </c>
      <c r="N41" s="67">
        <f>Recharge!B38</f>
        <v>83452</v>
      </c>
      <c r="O41" s="67">
        <f>Storage!H39</f>
        <v>201913</v>
      </c>
      <c r="P41" s="69">
        <f>Species!B38</f>
        <v>12</v>
      </c>
    </row>
    <row r="42" spans="1:16" x14ac:dyDescent="0.3">
      <c r="A42" s="50">
        <v>17070306</v>
      </c>
      <c r="B42" s="49">
        <v>14103000</v>
      </c>
      <c r="C42" s="63">
        <f>'Physical Supply by HUC 8'!X39</f>
        <v>2579031</v>
      </c>
      <c r="D42" s="63">
        <f>'Physical Supply by HUC 8'!Z39</f>
        <v>2767388</v>
      </c>
      <c r="E42" s="63">
        <f>'Physical Supply by HUC 8'!AB39</f>
        <v>2934010</v>
      </c>
      <c r="F42" s="63">
        <f>'Physical Supply by HUC 8'!AD39</f>
        <v>3180322</v>
      </c>
      <c r="G42" s="64">
        <f>'Physical Supply by HUC 8'!AR39</f>
        <v>4221350</v>
      </c>
      <c r="H42" s="50">
        <f>'Water Use Current M&amp;I and Ag'!B40</f>
        <v>3038.8</v>
      </c>
      <c r="I42" s="63">
        <f>'Water Use Current M&amp;I and Ag'!C40</f>
        <v>76774.52</v>
      </c>
      <c r="J42" s="64">
        <f>'Water Use Current Thermo'!BJ43</f>
        <v>0</v>
      </c>
      <c r="K42" s="67">
        <f>'Current Groundwater Pumping'!M39</f>
        <v>36.757912712459714</v>
      </c>
      <c r="L42" s="50">
        <f>'Water Use Future'!J39</f>
        <v>3834.2537936881408</v>
      </c>
      <c r="M42" s="64">
        <f>'Water Use Future'!K39</f>
        <v>76774.52</v>
      </c>
      <c r="N42" s="67">
        <f>Recharge!B39</f>
        <v>1230293</v>
      </c>
      <c r="O42" s="67">
        <f>Storage!H40</f>
        <v>28704</v>
      </c>
      <c r="P42" s="69">
        <f>Species!B39</f>
        <v>18</v>
      </c>
    </row>
    <row r="43" spans="1:16" x14ac:dyDescent="0.3">
      <c r="A43" s="50">
        <v>17070307</v>
      </c>
      <c r="B43" s="49"/>
      <c r="C43" s="63">
        <f>'Physical Supply by HUC 8'!X40</f>
        <v>0</v>
      </c>
      <c r="D43" s="63">
        <f>'Physical Supply by HUC 8'!Z40</f>
        <v>0</v>
      </c>
      <c r="E43" s="63">
        <f>'Physical Supply by HUC 8'!AB40</f>
        <v>0</v>
      </c>
      <c r="F43" s="63">
        <f>'Physical Supply by HUC 8'!AD40</f>
        <v>0</v>
      </c>
      <c r="G43" s="64">
        <f>'Physical Supply by HUC 8'!AR40</f>
        <v>0</v>
      </c>
      <c r="H43" s="50">
        <f>'Water Use Current M&amp;I and Ag'!B41</f>
        <v>65.36</v>
      </c>
      <c r="I43" s="63">
        <f>'Water Use Current M&amp;I and Ag'!C41</f>
        <v>9763.64</v>
      </c>
      <c r="J43" s="64">
        <f>'Water Use Current Thermo'!BJ44</f>
        <v>0</v>
      </c>
      <c r="K43" s="67">
        <f>'Current Groundwater Pumping'!M40</f>
        <v>7.9500584908683294</v>
      </c>
      <c r="L43" s="50">
        <f>'Water Use Future'!J40</f>
        <v>82.469010120921695</v>
      </c>
      <c r="M43" s="64">
        <f>'Water Use Future'!K40</f>
        <v>9763.64</v>
      </c>
      <c r="N43" s="67">
        <f>Recharge!B40</f>
        <v>26667</v>
      </c>
      <c r="O43" s="67">
        <f>Storage!H41</f>
        <v>1894</v>
      </c>
      <c r="P43" s="69">
        <f>Species!B40</f>
        <v>13</v>
      </c>
    </row>
    <row r="44" spans="1:16" x14ac:dyDescent="0.3">
      <c r="A44" s="50">
        <v>17080001</v>
      </c>
      <c r="B44" s="49">
        <v>14142500</v>
      </c>
      <c r="C44" s="63">
        <f>'Physical Supply by HUC 8'!X41</f>
        <v>177191.76</v>
      </c>
      <c r="D44" s="63">
        <f>'Physical Supply by HUC 8'!Z41</f>
        <v>248485.321</v>
      </c>
      <c r="E44" s="63">
        <f>'Physical Supply by HUC 8'!AB41</f>
        <v>297747.717</v>
      </c>
      <c r="F44" s="63">
        <f>'Physical Supply by HUC 8'!AD41</f>
        <v>406164</v>
      </c>
      <c r="G44" s="64">
        <f>'Physical Supply by HUC 8'!AR41</f>
        <v>57800</v>
      </c>
      <c r="H44" s="50">
        <f>'Water Use Current M&amp;I and Ag'!B42</f>
        <v>537714.6</v>
      </c>
      <c r="I44" s="63">
        <f>'Water Use Current M&amp;I and Ag'!C42</f>
        <v>748.66</v>
      </c>
      <c r="J44" s="64">
        <f>'Water Use Current Thermo'!BJ45</f>
        <v>0</v>
      </c>
      <c r="K44" s="67">
        <f>'Current Groundwater Pumping'!M41</f>
        <v>21.998116240489825</v>
      </c>
      <c r="L44" s="50">
        <f>'Water Use Future'!J41</f>
        <v>678469.87132141006</v>
      </c>
      <c r="M44" s="64">
        <f>'Water Use Future'!K41</f>
        <v>748.66</v>
      </c>
      <c r="N44" s="67">
        <f>Recharge!B41</f>
        <v>1470635</v>
      </c>
      <c r="O44" s="67">
        <f>Storage!H42</f>
        <v>80093</v>
      </c>
      <c r="P44" s="69">
        <f>Species!B41</f>
        <v>20</v>
      </c>
    </row>
    <row r="45" spans="1:16" x14ac:dyDescent="0.3">
      <c r="A45" s="50">
        <v>17080003</v>
      </c>
      <c r="B45" s="49">
        <v>14246900</v>
      </c>
      <c r="C45" s="63">
        <f>'Physical Supply by HUC 8'!X42</f>
        <v>63908928</v>
      </c>
      <c r="D45" s="63">
        <f>'Physical Supply by HUC 8'!Z42</f>
        <v>79689170</v>
      </c>
      <c r="E45" s="63">
        <f>'Physical Supply by HUC 8'!AB42</f>
        <v>90555875</v>
      </c>
      <c r="F45" s="63">
        <f>'Physical Supply by HUC 8'!AD42</f>
        <v>106428000</v>
      </c>
      <c r="G45" s="64">
        <f>'Physical Supply by HUC 8'!AR42</f>
        <v>864000</v>
      </c>
      <c r="H45" s="50">
        <f>'Water Use Current M&amp;I and Ag'!B43</f>
        <v>6685.28</v>
      </c>
      <c r="I45" s="63">
        <f>'Water Use Current M&amp;I and Ag'!C43</f>
        <v>520.98</v>
      </c>
      <c r="J45" s="64">
        <f>'Water Use Current Thermo'!BJ46</f>
        <v>1804.9327892638053</v>
      </c>
      <c r="K45" s="67">
        <f>'Current Groundwater Pumping'!M42</f>
        <v>3.2082770884581513</v>
      </c>
      <c r="L45" s="50">
        <f>'Water Use Future'!J42</f>
        <v>8435.2574048530514</v>
      </c>
      <c r="M45" s="64">
        <f>'Water Use Future'!K42</f>
        <v>520.98</v>
      </c>
      <c r="N45" s="67">
        <f>Recharge!B42</f>
        <v>412310</v>
      </c>
      <c r="O45" s="67">
        <f>Storage!H43</f>
        <v>1032</v>
      </c>
      <c r="P45" s="69">
        <f>Species!B42</f>
        <v>19</v>
      </c>
    </row>
    <row r="46" spans="1:16" x14ac:dyDescent="0.3">
      <c r="A46" s="50">
        <v>17080006</v>
      </c>
      <c r="B46" s="49">
        <v>14251500</v>
      </c>
      <c r="C46" s="63">
        <f>'Physical Supply by HUC 8'!X43</f>
        <v>3622</v>
      </c>
      <c r="D46" s="63">
        <f>'Physical Supply by HUC 8'!Z43</f>
        <v>4709</v>
      </c>
      <c r="E46" s="63">
        <f>'Physical Supply by HUC 8'!AB43</f>
        <v>5796</v>
      </c>
      <c r="F46" s="63">
        <f>'Physical Supply by HUC 8'!AD43</f>
        <v>9418</v>
      </c>
      <c r="G46" s="64">
        <f>'Physical Supply by HUC 8'!AR43</f>
        <v>129224</v>
      </c>
      <c r="H46" s="50">
        <f>'Water Use Current M&amp;I and Ag'!B44</f>
        <v>73349.87</v>
      </c>
      <c r="I46" s="63">
        <f>'Water Use Current M&amp;I and Ag'!C44</f>
        <v>335.86</v>
      </c>
      <c r="J46" s="64">
        <f>'Water Use Current Thermo'!BJ47</f>
        <v>0</v>
      </c>
      <c r="K46" s="67">
        <f>'Current Groundwater Pumping'!M43</f>
        <v>1.5404438552232897</v>
      </c>
      <c r="L46" s="50">
        <f>'Water Use Future'!J43</f>
        <v>92550.354519557688</v>
      </c>
      <c r="M46" s="64">
        <f>'Water Use Future'!K43</f>
        <v>335.86</v>
      </c>
      <c r="N46" s="67">
        <f>Recharge!B43</f>
        <v>447514</v>
      </c>
      <c r="O46" s="67">
        <f>Storage!H44</f>
        <v>13208</v>
      </c>
      <c r="P46" s="69">
        <f>Species!B43</f>
        <v>17</v>
      </c>
    </row>
    <row r="47" spans="1:16" x14ac:dyDescent="0.3">
      <c r="A47" s="50">
        <v>17090001</v>
      </c>
      <c r="B47" s="49">
        <v>14152000</v>
      </c>
      <c r="C47" s="63">
        <f>'Physical Supply by HUC 8'!X44</f>
        <v>485379</v>
      </c>
      <c r="D47" s="63">
        <f>'Physical Supply by HUC 8'!Z44</f>
        <v>833114</v>
      </c>
      <c r="E47" s="63">
        <f>'Physical Supply by HUC 8'!AB44</f>
        <v>1021470</v>
      </c>
      <c r="F47" s="63">
        <f>'Physical Supply by HUC 8'!AD44</f>
        <v>1246049</v>
      </c>
      <c r="G47" s="64">
        <f>'Physical Supply by HUC 8'!AR44</f>
        <v>2954361</v>
      </c>
      <c r="H47" s="50">
        <f>'Water Use Current M&amp;I and Ag'!B45</f>
        <v>6372.33</v>
      </c>
      <c r="I47" s="63">
        <f>'Water Use Current M&amp;I and Ag'!C45</f>
        <v>1784.47</v>
      </c>
      <c r="J47" s="64">
        <f>'Water Use Current Thermo'!BJ48</f>
        <v>0</v>
      </c>
      <c r="K47" s="67">
        <f>'Current Groundwater Pumping'!M44</f>
        <v>13.140427984663791</v>
      </c>
      <c r="L47" s="50">
        <f>'Water Use Future'!J44</f>
        <v>8040.38781003447</v>
      </c>
      <c r="M47" s="64">
        <f>'Water Use Future'!K44</f>
        <v>1784.47</v>
      </c>
      <c r="N47" s="67">
        <f>Recharge!B44</f>
        <v>1930610</v>
      </c>
      <c r="O47" s="67">
        <f>Storage!H45</f>
        <v>570</v>
      </c>
      <c r="P47" s="69">
        <f>Species!B44</f>
        <v>25</v>
      </c>
    </row>
    <row r="48" spans="1:16" x14ac:dyDescent="0.3">
      <c r="A48" s="50">
        <v>17090002</v>
      </c>
      <c r="B48" s="49">
        <v>14157500</v>
      </c>
      <c r="C48" s="63">
        <f>'Physical Supply by HUC 8'!X45</f>
        <v>57956</v>
      </c>
      <c r="D48" s="63">
        <f>'Physical Supply by HUC 8'!Z45</f>
        <v>105769</v>
      </c>
      <c r="E48" s="63">
        <f>'Physical Supply by HUC 8'!AB45</f>
        <v>128952</v>
      </c>
      <c r="F48" s="63">
        <f>'Physical Supply by HUC 8'!AD45</f>
        <v>199223</v>
      </c>
      <c r="G48" s="64">
        <f>'Physical Supply by HUC 8'!AR45</f>
        <v>1154152</v>
      </c>
      <c r="H48" s="50">
        <f>'Water Use Current M&amp;I and Ag'!B46</f>
        <v>7669.96</v>
      </c>
      <c r="I48" s="63">
        <f>'Water Use Current M&amp;I and Ag'!C46</f>
        <v>4204.67</v>
      </c>
      <c r="J48" s="64">
        <f>'Water Use Current Thermo'!BJ49</f>
        <v>0</v>
      </c>
      <c r="K48" s="67">
        <f>'Current Groundwater Pumping'!M45</f>
        <v>9.7178422290166786</v>
      </c>
      <c r="L48" s="50">
        <f>'Water Use Future'!J45</f>
        <v>9677.6929141227756</v>
      </c>
      <c r="M48" s="64">
        <f>'Water Use Future'!K45</f>
        <v>4204.67</v>
      </c>
      <c r="N48" s="67">
        <f>Recharge!B45</f>
        <v>570226</v>
      </c>
      <c r="O48" s="67">
        <f>Storage!H46</f>
        <v>354</v>
      </c>
      <c r="P48" s="69">
        <f>Species!B45</f>
        <v>22</v>
      </c>
    </row>
    <row r="49" spans="1:16" x14ac:dyDescent="0.3">
      <c r="A49" s="50">
        <v>17090003</v>
      </c>
      <c r="B49" s="49">
        <v>14174000</v>
      </c>
      <c r="C49" s="63">
        <f>'Physical Supply by HUC 8'!X46</f>
        <v>1695206</v>
      </c>
      <c r="D49" s="63">
        <f>'Physical Supply by HUC 8'!Z46</f>
        <v>2129874</v>
      </c>
      <c r="E49" s="63">
        <f>'Physical Supply by HUC 8'!AB46</f>
        <v>2492098</v>
      </c>
      <c r="F49" s="63">
        <f>'Physical Supply by HUC 8'!AD46</f>
        <v>3404901</v>
      </c>
      <c r="G49" s="64">
        <f>'Physical Supply by HUC 8'!AR46</f>
        <v>10321543</v>
      </c>
      <c r="H49" s="50">
        <f>'Water Use Current M&amp;I and Ag'!B47</f>
        <v>124552.68</v>
      </c>
      <c r="I49" s="63">
        <f>'Water Use Current M&amp;I and Ag'!C47</f>
        <v>62204.73</v>
      </c>
      <c r="J49" s="64">
        <f>'Water Use Current Thermo'!BJ50</f>
        <v>0</v>
      </c>
      <c r="K49" s="67">
        <f>'Current Groundwater Pumping'!M46</f>
        <v>110.97330888284178</v>
      </c>
      <c r="L49" s="50">
        <f>'Water Use Future'!J46</f>
        <v>157156.30703041496</v>
      </c>
      <c r="M49" s="64">
        <f>'Water Use Future'!K46</f>
        <v>62204.73</v>
      </c>
      <c r="N49" s="67">
        <f>Recharge!B46</f>
        <v>1848788</v>
      </c>
      <c r="O49" s="67">
        <f>Storage!H47</f>
        <v>2156</v>
      </c>
      <c r="P49" s="69">
        <f>Species!B46</f>
        <v>22</v>
      </c>
    </row>
    <row r="50" spans="1:16" x14ac:dyDescent="0.3">
      <c r="A50" s="50">
        <v>17090004</v>
      </c>
      <c r="B50" s="49">
        <v>14165500</v>
      </c>
      <c r="C50" s="63">
        <f>'Physical Supply by HUC 8'!X47</f>
        <v>1151871</v>
      </c>
      <c r="D50" s="63">
        <f>'Physical Supply by HUC 8'!Z47</f>
        <v>1340227</v>
      </c>
      <c r="E50" s="63">
        <f>'Physical Supply by HUC 8'!AB47</f>
        <v>1448894</v>
      </c>
      <c r="F50" s="63">
        <f>'Physical Supply by HUC 8'!AD47</f>
        <v>1724184</v>
      </c>
      <c r="G50" s="64">
        <f>'Physical Supply by HUC 8'!AR47</f>
        <v>4286081</v>
      </c>
      <c r="H50" s="50">
        <f>'Water Use Current M&amp;I and Ag'!B48</f>
        <v>48230.28</v>
      </c>
      <c r="I50" s="63">
        <f>'Water Use Current M&amp;I and Ag'!C48</f>
        <v>9551.57</v>
      </c>
      <c r="J50" s="64">
        <f>'Water Use Current Thermo'!BJ51</f>
        <v>0</v>
      </c>
      <c r="K50" s="67">
        <f>'Current Groundwater Pumping'!M47</f>
        <v>22.615336677542608</v>
      </c>
      <c r="L50" s="50">
        <f>'Water Use Future'!J47</f>
        <v>60855.315934132304</v>
      </c>
      <c r="M50" s="64">
        <f>'Water Use Future'!K47</f>
        <v>9551.57</v>
      </c>
      <c r="N50" s="67">
        <f>Recharge!B47</f>
        <v>2666414</v>
      </c>
      <c r="O50" s="67">
        <f>Storage!H48</f>
        <v>775</v>
      </c>
      <c r="P50" s="69">
        <f>Species!B47</f>
        <v>21</v>
      </c>
    </row>
    <row r="51" spans="1:16" x14ac:dyDescent="0.3">
      <c r="A51" s="50">
        <v>17090005</v>
      </c>
      <c r="B51" s="49">
        <v>14189000</v>
      </c>
      <c r="C51" s="63">
        <f>'Physical Supply by HUC 8'!X48</f>
        <v>318757</v>
      </c>
      <c r="D51" s="63">
        <f>'Physical Supply by HUC 8'!Z48</f>
        <v>559020</v>
      </c>
      <c r="E51" s="63">
        <f>'Physical Supply by HUC 8'!AB48</f>
        <v>854847</v>
      </c>
      <c r="F51" s="63">
        <f>'Physical Supply by HUC 8'!AD48</f>
        <v>1319942</v>
      </c>
      <c r="G51" s="64">
        <f>'Physical Supply by HUC 8'!AR48</f>
        <v>5597431</v>
      </c>
      <c r="H51" s="50">
        <f>'Water Use Current M&amp;I and Ag'!B49</f>
        <v>185581.59</v>
      </c>
      <c r="I51" s="63">
        <f>'Water Use Current M&amp;I and Ag'!C49</f>
        <v>133750.93</v>
      </c>
      <c r="J51" s="64">
        <f>'Water Use Current Thermo'!BJ52</f>
        <v>0</v>
      </c>
      <c r="K51" s="67">
        <f>'Current Groundwater Pumping'!M48</f>
        <v>19.546346949304755</v>
      </c>
      <c r="L51" s="50">
        <f>'Water Use Future'!J48</f>
        <v>234160.49608272247</v>
      </c>
      <c r="M51" s="64">
        <f>'Water Use Future'!K48</f>
        <v>133750.93</v>
      </c>
      <c r="N51" s="67">
        <f>Recharge!B48</f>
        <v>1943513</v>
      </c>
      <c r="O51" s="67">
        <f>Storage!H49</f>
        <v>54</v>
      </c>
      <c r="P51" s="69">
        <f>Species!B48</f>
        <v>18</v>
      </c>
    </row>
    <row r="52" spans="1:16" x14ac:dyDescent="0.3">
      <c r="A52" s="50">
        <v>17090006</v>
      </c>
      <c r="B52" s="49">
        <v>14184100</v>
      </c>
      <c r="C52" s="63">
        <f>'Physical Supply by HUC 8'!X49</f>
        <v>448563</v>
      </c>
      <c r="D52" s="63">
        <f>'Physical Supply by HUC 8'!Z49</f>
        <v>488132</v>
      </c>
      <c r="E52" s="63">
        <f>'Physical Supply by HUC 8'!AB49</f>
        <v>565069</v>
      </c>
      <c r="F52" s="63">
        <f>'Physical Supply by HUC 8'!AD49</f>
        <v>692571</v>
      </c>
      <c r="G52" s="64">
        <f>'Physical Supply by HUC 8'!AR49</f>
        <v>1478459</v>
      </c>
      <c r="H52" s="50">
        <f>'Water Use Current M&amp;I and Ag'!B50</f>
        <v>84270.63</v>
      </c>
      <c r="I52" s="63">
        <f>'Water Use Current M&amp;I and Ag'!C50</f>
        <v>13607.48</v>
      </c>
      <c r="J52" s="64">
        <f>'Water Use Current Thermo'!BJ53</f>
        <v>0</v>
      </c>
      <c r="K52" s="67">
        <f>'Current Groundwater Pumping'!M49</f>
        <v>28.084690199381704</v>
      </c>
      <c r="L52" s="50">
        <f>'Water Use Future'!J49</f>
        <v>106329.7955686421</v>
      </c>
      <c r="M52" s="64">
        <f>'Water Use Future'!K49</f>
        <v>13607.48</v>
      </c>
      <c r="N52" s="67">
        <f>Recharge!B49</f>
        <v>1778707</v>
      </c>
      <c r="O52" s="67">
        <f>Storage!H50</f>
        <v>493</v>
      </c>
      <c r="P52" s="69">
        <f>Species!B49</f>
        <v>13</v>
      </c>
    </row>
    <row r="53" spans="1:16" x14ac:dyDescent="0.3">
      <c r="A53" s="50">
        <v>17090007</v>
      </c>
      <c r="B53" s="49">
        <v>14198000</v>
      </c>
      <c r="C53" s="63">
        <f>'Physical Supply by HUC 8'!X50</f>
        <v>3185600</v>
      </c>
      <c r="D53" s="63">
        <f>'Physical Supply by HUC 8'!Z50</f>
        <v>4056903.2</v>
      </c>
      <c r="E53" s="63">
        <f>'Physical Supply by HUC 8'!AB50</f>
        <v>4708905.5</v>
      </c>
      <c r="F53" s="63">
        <f>'Physical Supply by HUC 8'!AD50</f>
        <v>5647200</v>
      </c>
      <c r="G53" s="64">
        <f>'Physical Supply by HUC 8'!AR50</f>
        <v>336000</v>
      </c>
      <c r="H53" s="50">
        <f>'Water Use Current M&amp;I and Ag'!B51</f>
        <v>215842.65</v>
      </c>
      <c r="I53" s="63">
        <f>'Water Use Current M&amp;I and Ag'!C51</f>
        <v>28180.9</v>
      </c>
      <c r="J53" s="64">
        <f>'Water Use Current Thermo'!BJ54</f>
        <v>0</v>
      </c>
      <c r="K53" s="67">
        <f>'Current Groundwater Pumping'!M50</f>
        <v>52.812049778228271</v>
      </c>
      <c r="L53" s="50">
        <f>'Water Use Future'!J50</f>
        <v>272342.86547393759</v>
      </c>
      <c r="M53" s="64">
        <f>'Water Use Future'!K50</f>
        <v>28180.9</v>
      </c>
      <c r="N53" s="67">
        <f>Recharge!B50</f>
        <v>670462</v>
      </c>
      <c r="O53" s="67">
        <f>Storage!H51</f>
        <v>5905</v>
      </c>
      <c r="P53" s="69">
        <f>Species!B50</f>
        <v>20</v>
      </c>
    </row>
    <row r="54" spans="1:16" x14ac:dyDescent="0.3">
      <c r="A54" s="50">
        <v>17090008</v>
      </c>
      <c r="B54" s="49">
        <v>14194150</v>
      </c>
      <c r="C54" s="63">
        <f>'Physical Supply by HUC 8'!X51</f>
        <v>12316</v>
      </c>
      <c r="D54" s="63">
        <f>'Physical Supply by HUC 8'!Z51</f>
        <v>20285</v>
      </c>
      <c r="E54" s="63">
        <f>'Physical Supply by HUC 8'!AB51</f>
        <v>27529</v>
      </c>
      <c r="F54" s="63">
        <f>'Physical Supply by HUC 8'!AD51</f>
        <v>45640</v>
      </c>
      <c r="G54" s="64">
        <f>'Physical Supply by HUC 8'!AR51</f>
        <v>1374786</v>
      </c>
      <c r="H54" s="50">
        <f>'Water Use Current M&amp;I and Ag'!B52</f>
        <v>8547.9</v>
      </c>
      <c r="I54" s="63">
        <f>'Water Use Current M&amp;I and Ag'!C52</f>
        <v>26924.92</v>
      </c>
      <c r="J54" s="64">
        <f>'Water Use Current Thermo'!BJ55</f>
        <v>0</v>
      </c>
      <c r="K54" s="67">
        <f>'Current Groundwater Pumping'!M51</f>
        <v>28.605883127721739</v>
      </c>
      <c r="L54" s="50">
        <f>'Water Use Future'!J51</f>
        <v>10785.447546092819</v>
      </c>
      <c r="M54" s="64">
        <f>'Water Use Future'!K51</f>
        <v>26924.92</v>
      </c>
      <c r="N54" s="67">
        <f>Recharge!B51</f>
        <v>1114927</v>
      </c>
      <c r="O54" s="67">
        <f>Storage!H52</f>
        <v>5581</v>
      </c>
      <c r="P54" s="69">
        <f>Species!B51</f>
        <v>21</v>
      </c>
    </row>
    <row r="55" spans="1:16" x14ac:dyDescent="0.3">
      <c r="A55" s="50">
        <v>17090009</v>
      </c>
      <c r="B55" s="49">
        <v>14200000</v>
      </c>
      <c r="C55" s="63">
        <f>'Physical Supply by HUC 8'!X52</f>
        <v>33158</v>
      </c>
      <c r="D55" s="63">
        <f>'Physical Supply by HUC 8'!Z52</f>
        <v>45640</v>
      </c>
      <c r="E55" s="63">
        <f>'Physical Supply by HUC 8'!AB52</f>
        <v>57231</v>
      </c>
      <c r="F55" s="63">
        <f>'Physical Supply by HUC 8'!AD52</f>
        <v>94178</v>
      </c>
      <c r="G55" s="64">
        <f>'Physical Supply by HUC 8'!AR52</f>
        <v>827422</v>
      </c>
      <c r="H55" s="50">
        <f>'Water Use Current M&amp;I and Ag'!B53</f>
        <v>19874.349999999999</v>
      </c>
      <c r="I55" s="63">
        <f>'Water Use Current M&amp;I and Ag'!C53</f>
        <v>35384.910000000003</v>
      </c>
      <c r="J55" s="64">
        <f>'Water Use Current Thermo'!BJ56</f>
        <v>0</v>
      </c>
      <c r="K55" s="67">
        <f>'Current Groundwater Pumping'!M52</f>
        <v>51.518540821631234</v>
      </c>
      <c r="L55" s="50">
        <f>'Water Use Future'!J52</f>
        <v>25076.77434664535</v>
      </c>
      <c r="M55" s="64">
        <f>'Water Use Future'!K52</f>
        <v>35384.910000000003</v>
      </c>
      <c r="N55" s="67">
        <f>Recharge!B52</f>
        <v>1241082</v>
      </c>
      <c r="O55" s="67">
        <f>Storage!H53</f>
        <v>5757</v>
      </c>
      <c r="P55" s="69">
        <f>Species!B52</f>
        <v>18</v>
      </c>
    </row>
    <row r="56" spans="1:16" x14ac:dyDescent="0.3">
      <c r="A56" s="50">
        <v>17090010</v>
      </c>
      <c r="B56" s="49">
        <v>14207500</v>
      </c>
      <c r="C56" s="63">
        <f>'Physical Supply by HUC 8'!X53</f>
        <v>2536</v>
      </c>
      <c r="D56" s="63">
        <f>'Physical Supply by HUC 8'!Z53</f>
        <v>7969</v>
      </c>
      <c r="E56" s="63">
        <f>'Physical Supply by HUC 8'!AB53</f>
        <v>20285</v>
      </c>
      <c r="F56" s="63">
        <f>'Physical Supply by HUC 8'!AD53</f>
        <v>71720</v>
      </c>
      <c r="G56" s="64">
        <f>'Physical Supply by HUC 8'!AR53</f>
        <v>1059746</v>
      </c>
      <c r="H56" s="50">
        <f>'Water Use Current M&amp;I and Ag'!B54</f>
        <v>82579.259999999995</v>
      </c>
      <c r="I56" s="63">
        <f>'Water Use Current M&amp;I and Ag'!C54</f>
        <v>36762.19</v>
      </c>
      <c r="J56" s="64">
        <f>'Water Use Current Thermo'!BJ57</f>
        <v>0</v>
      </c>
      <c r="K56" s="67">
        <f>'Current Groundwater Pumping'!M53</f>
        <v>42.027176591702343</v>
      </c>
      <c r="L56" s="50">
        <f>'Water Use Future'!J53</f>
        <v>104195.68281392632</v>
      </c>
      <c r="M56" s="64">
        <f>'Water Use Future'!K53</f>
        <v>36762.19</v>
      </c>
      <c r="N56" s="67">
        <f>Recharge!B53</f>
        <v>784179</v>
      </c>
      <c r="O56" s="67">
        <f>Storage!H54</f>
        <v>122741</v>
      </c>
      <c r="P56" s="69">
        <f>Species!B53</f>
        <v>22</v>
      </c>
    </row>
    <row r="57" spans="1:16" x14ac:dyDescent="0.3">
      <c r="A57" s="50">
        <v>17090011</v>
      </c>
      <c r="B57" s="49">
        <v>14211010</v>
      </c>
      <c r="C57" s="63">
        <f>'Physical Supply by HUC 8'!X54</f>
        <v>484735</v>
      </c>
      <c r="D57" s="63">
        <f>'Physical Supply by HUC 8'!Z54</f>
        <v>518704</v>
      </c>
      <c r="E57" s="63">
        <f>'Physical Supply by HUC 8'!AB54</f>
        <v>547754</v>
      </c>
      <c r="F57" s="63">
        <f>'Physical Supply by HUC 8'!AD54</f>
        <v>609260</v>
      </c>
      <c r="G57" s="64">
        <f>'Physical Supply by HUC 8'!AR54</f>
        <v>2118878</v>
      </c>
      <c r="H57" s="50">
        <f>'Water Use Current M&amp;I and Ag'!B55</f>
        <v>43340.68</v>
      </c>
      <c r="I57" s="63">
        <f>'Water Use Current M&amp;I and Ag'!C55</f>
        <v>4573.8100000000004</v>
      </c>
      <c r="J57" s="64">
        <f>'Water Use Current Thermo'!BJ58</f>
        <v>0</v>
      </c>
      <c r="K57" s="67">
        <f>'Current Groundwater Pumping'!M54</f>
        <v>32.42306660632152</v>
      </c>
      <c r="L57" s="50">
        <f>'Water Use Future'!J54</f>
        <v>54685.786070496157</v>
      </c>
      <c r="M57" s="64">
        <f>'Water Use Future'!K54</f>
        <v>4573.8100000000004</v>
      </c>
      <c r="N57" s="67">
        <f>Recharge!B54</f>
        <v>1962742</v>
      </c>
      <c r="O57" s="67">
        <f>Storage!H55</f>
        <v>441</v>
      </c>
      <c r="P57" s="69">
        <f>Species!B54</f>
        <v>18</v>
      </c>
    </row>
    <row r="58" spans="1:16" x14ac:dyDescent="0.3">
      <c r="A58" s="50">
        <v>17090012</v>
      </c>
      <c r="B58" s="49">
        <v>14211820</v>
      </c>
      <c r="C58" s="63">
        <f>'Physical Supply by HUC 8'!X55</f>
        <v>-238401</v>
      </c>
      <c r="D58" s="63">
        <f>'Physical Supply by HUC 8'!Z55</f>
        <v>-31151</v>
      </c>
      <c r="E58" s="63">
        <f>'Physical Supply by HUC 8'!AB55</f>
        <v>-2173</v>
      </c>
      <c r="F58" s="63">
        <f>'Physical Supply by HUC 8'!AD55</f>
        <v>25356</v>
      </c>
      <c r="G58" s="64">
        <f>'Physical Supply by HUC 8'!AR55</f>
        <v>76686</v>
      </c>
      <c r="H58" s="50">
        <f>'Water Use Current M&amp;I and Ag'!B56</f>
        <v>55488.160000000003</v>
      </c>
      <c r="I58" s="63">
        <f>'Water Use Current M&amp;I and Ag'!C56</f>
        <v>235824.61</v>
      </c>
      <c r="J58" s="64">
        <f>'Water Use Current Thermo'!BJ59</f>
        <v>0</v>
      </c>
      <c r="K58" s="67">
        <f>'Current Groundwater Pumping'!M55</f>
        <v>31.701663558502315</v>
      </c>
      <c r="L58" s="50">
        <f>'Water Use Future'!J55</f>
        <v>70013.060413575935</v>
      </c>
      <c r="M58" s="64">
        <f>'Water Use Future'!K55</f>
        <v>235824.61</v>
      </c>
      <c r="N58" s="67">
        <f>Recharge!B55</f>
        <v>311436</v>
      </c>
      <c r="O58" s="67">
        <f>Storage!H56</f>
        <v>3017</v>
      </c>
      <c r="P58" s="69">
        <f>Species!B55</f>
        <v>21</v>
      </c>
    </row>
    <row r="59" spans="1:16" x14ac:dyDescent="0.3">
      <c r="A59" s="50">
        <v>17100201</v>
      </c>
      <c r="B59" s="49"/>
      <c r="C59" s="63">
        <f>'Physical Supply by HUC 8'!X56</f>
        <v>0</v>
      </c>
      <c r="D59" s="63">
        <f>'Physical Supply by HUC 8'!Z56</f>
        <v>0</v>
      </c>
      <c r="E59" s="63">
        <f>'Physical Supply by HUC 8'!AB56</f>
        <v>0</v>
      </c>
      <c r="F59" s="63">
        <f>'Physical Supply by HUC 8'!AD56</f>
        <v>0</v>
      </c>
      <c r="G59" s="64">
        <f>'Physical Supply by HUC 8'!AR56</f>
        <v>0</v>
      </c>
      <c r="H59" s="50">
        <f>'Water Use Current M&amp;I and Ag'!B57</f>
        <v>8403.1849999999995</v>
      </c>
      <c r="I59" s="63">
        <f>'Water Use Current M&amp;I and Ag'!C57</f>
        <v>222.26</v>
      </c>
      <c r="J59" s="64">
        <f>'Water Use Current Thermo'!BJ60</f>
        <v>0</v>
      </c>
      <c r="K59" s="67">
        <f>'Current Groundwater Pumping'!M56</f>
        <v>0.82346320212980839</v>
      </c>
      <c r="L59" s="50">
        <f>'Water Use Future'!J56</f>
        <v>10602.851114029641</v>
      </c>
      <c r="M59" s="64">
        <f>'Water Use Future'!K56</f>
        <v>222.26</v>
      </c>
      <c r="N59" s="67">
        <f>Recharge!B56</f>
        <v>190145</v>
      </c>
      <c r="O59" s="67">
        <f>Storage!H57</f>
        <v>170</v>
      </c>
      <c r="P59" s="69">
        <f>Species!B56</f>
        <v>19</v>
      </c>
    </row>
    <row r="60" spans="1:16" x14ac:dyDescent="0.3">
      <c r="A60" s="50">
        <v>17100202</v>
      </c>
      <c r="B60" s="49">
        <v>14301000</v>
      </c>
      <c r="C60" s="63">
        <f>'Physical Supply by HUC 8'!X57</f>
        <v>49262</v>
      </c>
      <c r="D60" s="63">
        <f>'Physical Supply by HUC 8'!Z57</f>
        <v>69547</v>
      </c>
      <c r="E60" s="63">
        <f>'Physical Supply by HUC 8'!AB57</f>
        <v>89831</v>
      </c>
      <c r="F60" s="63">
        <f>'Physical Supply by HUC 8'!AD57</f>
        <v>141267</v>
      </c>
      <c r="G60" s="64">
        <f>'Physical Supply by HUC 8'!AR57</f>
        <v>1928779</v>
      </c>
      <c r="H60" s="50">
        <f>'Water Use Current M&amp;I and Ag'!B58</f>
        <v>6656.46</v>
      </c>
      <c r="I60" s="63">
        <f>'Water Use Current M&amp;I and Ag'!C58</f>
        <v>1296.6500000000001</v>
      </c>
      <c r="J60" s="64">
        <f>'Water Use Current Thermo'!BJ61</f>
        <v>0</v>
      </c>
      <c r="K60" s="67">
        <f>'Current Groundwater Pumping'!M57</f>
        <v>1.3311293663524288</v>
      </c>
      <c r="L60" s="50">
        <f>'Water Use Future'!J57</f>
        <v>8398.8933156289859</v>
      </c>
      <c r="M60" s="64">
        <f>'Water Use Future'!K57</f>
        <v>1296.6500000000001</v>
      </c>
      <c r="N60" s="67">
        <f>Recharge!B57</f>
        <v>1355647</v>
      </c>
      <c r="O60" s="67">
        <f>Storage!H58</f>
        <v>231</v>
      </c>
      <c r="P60" s="69">
        <f>Species!B57</f>
        <v>20</v>
      </c>
    </row>
    <row r="61" spans="1:16" x14ac:dyDescent="0.3">
      <c r="A61" s="50">
        <v>17100203</v>
      </c>
      <c r="B61" s="49">
        <v>14303600</v>
      </c>
      <c r="C61" s="63">
        <f>'Physical Supply by HUC 8'!X58</f>
        <v>37671</v>
      </c>
      <c r="D61" s="63">
        <f>'Physical Supply by HUC 8'!Z58</f>
        <v>53609</v>
      </c>
      <c r="E61" s="63">
        <f>'Physical Supply by HUC 8'!AB58</f>
        <v>65925</v>
      </c>
      <c r="F61" s="63">
        <f>'Physical Supply by HUC 8'!AD58</f>
        <v>102147</v>
      </c>
      <c r="G61" s="64">
        <f>'Physical Supply by HUC 8'!AR58</f>
        <v>760859</v>
      </c>
      <c r="H61" s="50">
        <f>'Water Use Current M&amp;I and Ag'!B59</f>
        <v>89739.21</v>
      </c>
      <c r="I61" s="63">
        <f>'Water Use Current M&amp;I and Ag'!C59</f>
        <v>2808.46</v>
      </c>
      <c r="J61" s="64">
        <f>'Water Use Current Thermo'!BJ62</f>
        <v>0</v>
      </c>
      <c r="K61" s="67">
        <f>'Current Groundwater Pumping'!M58</f>
        <v>2.1508305935226493</v>
      </c>
      <c r="L61" s="50">
        <f>'Water Use Future'!J58</f>
        <v>113229.86257242225</v>
      </c>
      <c r="M61" s="64">
        <f>'Water Use Future'!K58</f>
        <v>2808.46</v>
      </c>
      <c r="N61" s="67">
        <f>Recharge!B58</f>
        <v>1838217</v>
      </c>
      <c r="O61" s="67">
        <f>Storage!H59</f>
        <v>30711</v>
      </c>
      <c r="P61" s="69">
        <f>Species!B58</f>
        <v>21</v>
      </c>
    </row>
    <row r="62" spans="1:16" x14ac:dyDescent="0.3">
      <c r="A62" s="50">
        <v>17100204</v>
      </c>
      <c r="B62" s="49">
        <v>14305500</v>
      </c>
      <c r="C62" s="63">
        <f>'Physical Supply by HUC 8'!X59</f>
        <v>45640</v>
      </c>
      <c r="D62" s="63">
        <f>'Physical Supply by HUC 8'!Z59</f>
        <v>60854</v>
      </c>
      <c r="E62" s="63">
        <f>'Physical Supply by HUC 8'!AB59</f>
        <v>74618</v>
      </c>
      <c r="F62" s="63">
        <f>'Physical Supply by HUC 8'!AD59</f>
        <v>117360</v>
      </c>
      <c r="G62" s="64">
        <f>'Physical Supply by HUC 8'!AR59</f>
        <v>1101454</v>
      </c>
      <c r="H62" s="50">
        <f>'Water Use Current M&amp;I and Ag'!B60</f>
        <v>54696.92</v>
      </c>
      <c r="I62" s="63">
        <f>'Water Use Current M&amp;I and Ag'!C60</f>
        <v>796.54</v>
      </c>
      <c r="J62" s="64">
        <f>'Water Use Current Thermo'!BJ63</f>
        <v>0</v>
      </c>
      <c r="K62" s="67">
        <f>'Current Groundwater Pumping'!M59</f>
        <v>1.0512567599246481</v>
      </c>
      <c r="L62" s="50">
        <f>'Water Use Future'!J59</f>
        <v>69014.700873060661</v>
      </c>
      <c r="M62" s="64">
        <f>'Water Use Future'!K59</f>
        <v>796.54</v>
      </c>
      <c r="N62" s="67">
        <f>Recharge!B59</f>
        <v>1291418</v>
      </c>
      <c r="O62" s="67">
        <f>Storage!H60</f>
        <v>5079</v>
      </c>
      <c r="P62" s="69">
        <f>Species!B59</f>
        <v>21</v>
      </c>
    </row>
    <row r="63" spans="1:16" x14ac:dyDescent="0.3">
      <c r="A63" s="50">
        <v>17100205</v>
      </c>
      <c r="B63" s="49">
        <v>14306500</v>
      </c>
      <c r="C63" s="63">
        <f>'Physical Supply by HUC 8'!X60</f>
        <v>47089</v>
      </c>
      <c r="D63" s="63">
        <f>'Physical Supply by HUC 8'!Z60</f>
        <v>57956</v>
      </c>
      <c r="E63" s="63">
        <f>'Physical Supply by HUC 8'!AB60</f>
        <v>70271</v>
      </c>
      <c r="F63" s="63">
        <f>'Physical Supply by HUC 8'!AD60</f>
        <v>99249</v>
      </c>
      <c r="G63" s="64">
        <f>'Physical Supply by HUC 8'!AR60</f>
        <v>1063437</v>
      </c>
      <c r="H63" s="50">
        <f>'Water Use Current M&amp;I and Ag'!B61</f>
        <v>9943.2060000000001</v>
      </c>
      <c r="I63" s="63">
        <f>'Water Use Current M&amp;I and Ag'!C61</f>
        <v>1594.11</v>
      </c>
      <c r="J63" s="64">
        <f>'Water Use Current Thermo'!BJ64</f>
        <v>0</v>
      </c>
      <c r="K63" s="67">
        <f>'Current Groundwater Pumping'!M60</f>
        <v>0.58897498591121156</v>
      </c>
      <c r="L63" s="50">
        <f>'Water Use Future'!J60</f>
        <v>12545.996882625603</v>
      </c>
      <c r="M63" s="64">
        <f>'Water Use Future'!K60</f>
        <v>1594.11</v>
      </c>
      <c r="N63" s="67">
        <f>Recharge!B60</f>
        <v>1090833</v>
      </c>
      <c r="O63" s="67">
        <f>Storage!H61</f>
        <v>666</v>
      </c>
      <c r="P63" s="69">
        <f>Species!B60</f>
        <v>22</v>
      </c>
    </row>
    <row r="64" spans="1:16" x14ac:dyDescent="0.3">
      <c r="A64" s="50">
        <v>17100206</v>
      </c>
      <c r="B64" s="49">
        <v>14307620</v>
      </c>
      <c r="C64" s="63">
        <f>'Physical Supply by HUC 8'!X61</f>
        <v>50711</v>
      </c>
      <c r="D64" s="63">
        <f>'Physical Supply by HUC 8'!Z61</f>
        <v>68098</v>
      </c>
      <c r="E64" s="63">
        <f>'Physical Supply by HUC 8'!AB61</f>
        <v>90556</v>
      </c>
      <c r="F64" s="63">
        <f>'Physical Supply by HUC 8'!AD61</f>
        <v>133298</v>
      </c>
      <c r="G64" s="64">
        <f>'Physical Supply by HUC 8'!AR61</f>
        <v>1435042</v>
      </c>
      <c r="H64" s="50">
        <f>'Water Use Current M&amp;I and Ag'!B62</f>
        <v>1903.62</v>
      </c>
      <c r="I64" s="63">
        <f>'Water Use Current M&amp;I and Ag'!C62</f>
        <v>2021.44</v>
      </c>
      <c r="J64" s="64">
        <f>'Water Use Current Thermo'!BJ65</f>
        <v>0</v>
      </c>
      <c r="K64" s="67">
        <f>'Current Groundwater Pumping'!M61</f>
        <v>1.6719322171886564</v>
      </c>
      <c r="L64" s="50">
        <f>'Water Use Future'!J61</f>
        <v>2401.9225374294515</v>
      </c>
      <c r="M64" s="64">
        <f>'Water Use Future'!K61</f>
        <v>2021.44</v>
      </c>
      <c r="N64" s="67">
        <f>Recharge!B61</f>
        <v>995351</v>
      </c>
      <c r="O64" s="67">
        <f>Storage!H62</f>
        <v>90</v>
      </c>
      <c r="P64" s="69">
        <f>Species!B61</f>
        <v>24</v>
      </c>
    </row>
    <row r="65" spans="1:16" x14ac:dyDescent="0.3">
      <c r="A65" s="50">
        <v>17100207</v>
      </c>
      <c r="B65" s="49"/>
      <c r="C65" s="63">
        <f>'Physical Supply by HUC 8'!X62</f>
        <v>0</v>
      </c>
      <c r="D65" s="63">
        <f>'Physical Supply by HUC 8'!Z62</f>
        <v>0</v>
      </c>
      <c r="E65" s="63">
        <f>'Physical Supply by HUC 8'!AB62</f>
        <v>0</v>
      </c>
      <c r="F65" s="63">
        <f>'Physical Supply by HUC 8'!AD62</f>
        <v>0</v>
      </c>
      <c r="G65" s="64">
        <f>'Physical Supply by HUC 8'!AR62</f>
        <v>0</v>
      </c>
      <c r="H65" s="50">
        <f>'Water Use Current M&amp;I and Ag'!B63</f>
        <v>139.88999999999999</v>
      </c>
      <c r="I65" s="63">
        <f>'Water Use Current M&amp;I and Ag'!C63</f>
        <v>254.28</v>
      </c>
      <c r="J65" s="64">
        <f>'Water Use Current Thermo'!BJ66</f>
        <v>0</v>
      </c>
      <c r="K65" s="67">
        <f>'Current Groundwater Pumping'!M62</f>
        <v>0.36250535625803937</v>
      </c>
      <c r="L65" s="50">
        <f>'Water Use Future'!J62</f>
        <v>176.50841226768262</v>
      </c>
      <c r="M65" s="64">
        <f>'Water Use Future'!K62</f>
        <v>254.28</v>
      </c>
      <c r="N65" s="67">
        <f>Recharge!B62</f>
        <v>132804</v>
      </c>
      <c r="O65" s="67">
        <f>Storage!H63</f>
        <v>34150</v>
      </c>
      <c r="P65" s="69">
        <f>Species!B62</f>
        <v>22</v>
      </c>
    </row>
    <row r="66" spans="1:16" x14ac:dyDescent="0.3">
      <c r="A66" s="50">
        <v>17100301</v>
      </c>
      <c r="B66" s="49">
        <v>14319500</v>
      </c>
      <c r="C66" s="63">
        <f>'Physical Supply by HUC 8'!X63</f>
        <v>496840</v>
      </c>
      <c r="D66" s="63">
        <f>'Physical Supply by HUC 8'!Z63</f>
        <v>569415</v>
      </c>
      <c r="E66" s="63">
        <f>'Physical Supply by HUC 8'!AB63</f>
        <v>637513</v>
      </c>
      <c r="F66" s="63">
        <f>'Physical Supply by HUC 8'!AD63</f>
        <v>760669</v>
      </c>
      <c r="G66" s="64">
        <f>'Physical Supply by HUC 8'!AR63</f>
        <v>2684183</v>
      </c>
      <c r="H66" s="50">
        <f>'Water Use Current M&amp;I and Ag'!B64</f>
        <v>35293.86</v>
      </c>
      <c r="I66" s="63">
        <f>'Water Use Current M&amp;I and Ag'!C64</f>
        <v>3839.8</v>
      </c>
      <c r="J66" s="64">
        <f>'Water Use Current Thermo'!BJ67</f>
        <v>0</v>
      </c>
      <c r="K66" s="67">
        <f>'Current Groundwater Pumping'!M63</f>
        <v>6.4582567786431619</v>
      </c>
      <c r="L66" s="50">
        <f>'Water Use Future'!J63</f>
        <v>44532.584111786928</v>
      </c>
      <c r="M66" s="64">
        <f>'Water Use Future'!K63</f>
        <v>3839.8</v>
      </c>
      <c r="N66" s="67">
        <f>Recharge!B63</f>
        <v>1639921</v>
      </c>
      <c r="O66" s="67">
        <f>Storage!H64</f>
        <v>7533</v>
      </c>
      <c r="P66" s="69">
        <f>Species!B63</f>
        <v>25</v>
      </c>
    </row>
    <row r="67" spans="1:16" x14ac:dyDescent="0.3">
      <c r="A67" s="50">
        <v>17100302</v>
      </c>
      <c r="B67" s="49">
        <v>14312000</v>
      </c>
      <c r="C67" s="63">
        <f>'Physical Supply by HUC 8'!X64</f>
        <v>37671</v>
      </c>
      <c r="D67" s="63">
        <f>'Physical Supply by HUC 8'!Z64</f>
        <v>63027</v>
      </c>
      <c r="E67" s="63">
        <f>'Physical Supply by HUC 8'!AB64</f>
        <v>83311</v>
      </c>
      <c r="F67" s="63">
        <f>'Physical Supply by HUC 8'!AD64</f>
        <v>128227</v>
      </c>
      <c r="G67" s="64">
        <f>'Physical Supply by HUC 8'!AR64</f>
        <v>1995983</v>
      </c>
      <c r="H67" s="50">
        <f>'Water Use Current M&amp;I and Ag'!B65</f>
        <v>11790.75</v>
      </c>
      <c r="I67" s="63">
        <f>'Water Use Current M&amp;I and Ag'!C65</f>
        <v>12957.28</v>
      </c>
      <c r="J67" s="64">
        <f>'Water Use Current Thermo'!BJ68</f>
        <v>225.62109385780997</v>
      </c>
      <c r="K67" s="67">
        <f>'Current Groundwater Pumping'!M64</f>
        <v>1.160486676258242</v>
      </c>
      <c r="L67" s="50">
        <f>'Water Use Future'!J64</f>
        <v>14877.164643256694</v>
      </c>
      <c r="M67" s="64">
        <f>'Water Use Future'!K64</f>
        <v>12957.28</v>
      </c>
      <c r="N67" s="67">
        <f>Recharge!B64</f>
        <v>1130765</v>
      </c>
      <c r="O67" s="67">
        <f>Storage!H65</f>
        <v>96668</v>
      </c>
      <c r="P67" s="69">
        <f>Species!B64</f>
        <v>23</v>
      </c>
    </row>
    <row r="68" spans="1:16" x14ac:dyDescent="0.3">
      <c r="A68" s="50">
        <v>17100303</v>
      </c>
      <c r="B68" s="49">
        <v>14322900</v>
      </c>
      <c r="C68" s="63">
        <f>'Physical Supply by HUC 8'!X65</f>
        <v>549102</v>
      </c>
      <c r="D68" s="63">
        <f>'Physical Supply by HUC 8'!Z65</f>
        <v>615780</v>
      </c>
      <c r="E68" s="63">
        <f>'Physical Supply by HUC 8'!AB65</f>
        <v>691122</v>
      </c>
      <c r="F68" s="63">
        <f>'Physical Supply by HUC 8'!AD65</f>
        <v>869336</v>
      </c>
      <c r="G68" s="64">
        <f>'Physical Supply by HUC 8'!AR65</f>
        <v>5599577</v>
      </c>
      <c r="H68" s="50">
        <f>'Water Use Current M&amp;I and Ag'!B66</f>
        <v>3692.83</v>
      </c>
      <c r="I68" s="63">
        <f>'Water Use Current M&amp;I and Ag'!C66</f>
        <v>10437.23</v>
      </c>
      <c r="J68" s="64">
        <f>'Water Use Current Thermo'!BJ69</f>
        <v>0</v>
      </c>
      <c r="K68" s="67">
        <f>'Current Groundwater Pumping'!M65</f>
        <v>1.6677756329275839</v>
      </c>
      <c r="L68" s="50">
        <f>'Water Use Future'!J65</f>
        <v>4659.4864541744691</v>
      </c>
      <c r="M68" s="64">
        <f>'Water Use Future'!K65</f>
        <v>10437.23</v>
      </c>
      <c r="N68" s="67">
        <f>Recharge!B65</f>
        <v>110417</v>
      </c>
      <c r="O68" s="67">
        <f>Storage!H66</f>
        <v>6263</v>
      </c>
      <c r="P68" s="69">
        <f>Species!B65</f>
        <v>23</v>
      </c>
    </row>
    <row r="69" spans="1:16" x14ac:dyDescent="0.3">
      <c r="A69" s="50">
        <v>17100304</v>
      </c>
      <c r="B69" s="49">
        <v>14323200</v>
      </c>
      <c r="C69" s="63">
        <f>'Physical Supply by HUC 8'!X66</f>
        <v>3332</v>
      </c>
      <c r="D69" s="63">
        <f>'Physical Supply by HUC 8'!Z66</f>
        <v>6665</v>
      </c>
      <c r="E69" s="63">
        <f>'Physical Supply by HUC 8'!AB66</f>
        <v>9418</v>
      </c>
      <c r="F69" s="63">
        <f>'Physical Supply by HUC 8'!AD66</f>
        <v>16662</v>
      </c>
      <c r="G69" s="64">
        <f>'Physical Supply by HUC 8'!AR66</f>
        <v>245049</v>
      </c>
      <c r="H69" s="50">
        <f>'Water Use Current M&amp;I and Ag'!B67</f>
        <v>43797.98</v>
      </c>
      <c r="I69" s="63">
        <f>'Water Use Current M&amp;I and Ag'!C67</f>
        <v>3230</v>
      </c>
      <c r="J69" s="64">
        <f>'Water Use Current Thermo'!BJ70</f>
        <v>0</v>
      </c>
      <c r="K69" s="67">
        <f>'Current Groundwater Pumping'!M66</f>
        <v>1.4781422432101492</v>
      </c>
      <c r="L69" s="50">
        <f>'Water Use Future'!J66</f>
        <v>55262.791552875256</v>
      </c>
      <c r="M69" s="64">
        <f>'Water Use Future'!K66</f>
        <v>3230</v>
      </c>
      <c r="N69" s="67">
        <f>Recharge!B66</f>
        <v>784664</v>
      </c>
      <c r="O69" s="67">
        <f>Storage!H67</f>
        <v>7429</v>
      </c>
      <c r="P69" s="69">
        <f>Species!B66</f>
        <v>16</v>
      </c>
    </row>
    <row r="70" spans="1:16" x14ac:dyDescent="0.3">
      <c r="A70" s="50">
        <v>17100305</v>
      </c>
      <c r="B70" s="49">
        <v>14327000</v>
      </c>
      <c r="C70" s="63">
        <f>'Physical Supply by HUC 8'!X67</f>
        <v>10142</v>
      </c>
      <c r="D70" s="63">
        <f>'Physical Supply by HUC 8'!Z67</f>
        <v>16662</v>
      </c>
      <c r="E70" s="63">
        <f>'Physical Supply by HUC 8'!AB67</f>
        <v>22458</v>
      </c>
      <c r="F70" s="63">
        <f>'Physical Supply by HUC 8'!AD67</f>
        <v>38396</v>
      </c>
      <c r="G70" s="64">
        <f>'Physical Supply by HUC 8'!AR67</f>
        <v>678882</v>
      </c>
      <c r="H70" s="50">
        <f>'Water Use Current M&amp;I and Ag'!B68</f>
        <v>5340.15</v>
      </c>
      <c r="I70" s="63">
        <f>'Water Use Current M&amp;I and Ag'!C68</f>
        <v>12766.38</v>
      </c>
      <c r="J70" s="64">
        <f>'Water Use Current Thermo'!BJ71</f>
        <v>0</v>
      </c>
      <c r="K70" s="67">
        <f>'Current Groundwater Pumping'!M67</f>
        <v>1.2867609465654095</v>
      </c>
      <c r="L70" s="50">
        <f>'Water Use Future'!J67</f>
        <v>6738.0184271303551</v>
      </c>
      <c r="M70" s="64">
        <f>'Water Use Future'!K67</f>
        <v>12766.38</v>
      </c>
      <c r="N70" s="67">
        <f>Recharge!B67</f>
        <v>1294301</v>
      </c>
      <c r="O70" s="67">
        <f>Storage!H68</f>
        <v>1378</v>
      </c>
      <c r="P70" s="69">
        <f>Species!B67</f>
        <v>20</v>
      </c>
    </row>
    <row r="71" spans="1:16" x14ac:dyDescent="0.3">
      <c r="A71" s="50">
        <v>17100306</v>
      </c>
      <c r="B71" s="49">
        <v>14327300</v>
      </c>
      <c r="C71" s="63">
        <f>'Physical Supply by HUC 8'!X68</f>
        <v>36222</v>
      </c>
      <c r="D71" s="63">
        <f>'Physical Supply by HUC 8'!Z68</f>
        <v>44191</v>
      </c>
      <c r="E71" s="63">
        <f>'Physical Supply by HUC 8'!AB68</f>
        <v>49262</v>
      </c>
      <c r="F71" s="63">
        <f>'Physical Supply by HUC 8'!AD68</f>
        <v>78965</v>
      </c>
      <c r="G71" s="64">
        <f>'Physical Supply by HUC 8'!AR68</f>
        <v>518406</v>
      </c>
      <c r="H71" s="50">
        <f>'Water Use Current M&amp;I and Ag'!B69</f>
        <v>2750.21</v>
      </c>
      <c r="I71" s="63">
        <f>'Water Use Current M&amp;I and Ag'!C69</f>
        <v>16899.712</v>
      </c>
      <c r="J71" s="64">
        <f>'Water Use Current Thermo'!BJ72</f>
        <v>0</v>
      </c>
      <c r="K71" s="67">
        <f>'Current Groundwater Pumping'!M68</f>
        <v>1.4213771908696327</v>
      </c>
      <c r="L71" s="50">
        <f>'Water Use Future'!J68</f>
        <v>3470.1208128007966</v>
      </c>
      <c r="M71" s="64">
        <f>'Water Use Future'!K68</f>
        <v>16899.712</v>
      </c>
      <c r="N71" s="67">
        <f>Recharge!B68</f>
        <v>689108</v>
      </c>
      <c r="O71" s="67">
        <f>Storage!H69</f>
        <v>1022</v>
      </c>
      <c r="P71" s="69">
        <f>Species!B68</f>
        <v>16</v>
      </c>
    </row>
    <row r="72" spans="1:16" x14ac:dyDescent="0.3">
      <c r="A72" s="50">
        <v>17100307</v>
      </c>
      <c r="B72" s="49">
        <v>14339000</v>
      </c>
      <c r="C72" s="63">
        <f>'Physical Supply by HUC 8'!X69</f>
        <v>643309</v>
      </c>
      <c r="D72" s="63">
        <f>'Physical Supply by HUC 8'!Z69</f>
        <v>724447</v>
      </c>
      <c r="E72" s="63">
        <f>'Physical Supply by HUC 8'!AB69</f>
        <v>789647</v>
      </c>
      <c r="F72" s="63">
        <f>'Physical Supply by HUC 8'!AD69</f>
        <v>905559</v>
      </c>
      <c r="G72" s="64">
        <f>'Physical Supply by HUC 8'!AR69</f>
        <v>1835781</v>
      </c>
      <c r="H72" s="50">
        <f>'Water Use Current M&amp;I and Ag'!B70</f>
        <v>207167.94</v>
      </c>
      <c r="I72" s="63">
        <f>'Water Use Current M&amp;I and Ag'!C70</f>
        <v>76260.11</v>
      </c>
      <c r="J72" s="64">
        <f>'Water Use Current Thermo'!BJ73</f>
        <v>0</v>
      </c>
      <c r="K72" s="67">
        <f>'Current Groundwater Pumping'!M69</f>
        <v>13.454960267221928</v>
      </c>
      <c r="L72" s="50">
        <f>'Water Use Future'!J69</f>
        <v>261397.41341172735</v>
      </c>
      <c r="M72" s="64">
        <f>'Water Use Future'!K69</f>
        <v>76260.11</v>
      </c>
      <c r="N72" s="67">
        <f>Recharge!B69</f>
        <v>1613378</v>
      </c>
      <c r="O72" s="67">
        <f>Storage!H70</f>
        <v>45566</v>
      </c>
      <c r="P72" s="69">
        <f>Species!B69</f>
        <v>25</v>
      </c>
    </row>
    <row r="73" spans="1:16" x14ac:dyDescent="0.3">
      <c r="A73" s="50">
        <v>17100308</v>
      </c>
      <c r="B73" s="49">
        <v>14361500</v>
      </c>
      <c r="C73" s="63">
        <f>'Physical Supply by HUC 8'!X70</f>
        <v>617461</v>
      </c>
      <c r="D73" s="63">
        <f>'Physical Supply by HUC 8'!Z70</f>
        <v>731691</v>
      </c>
      <c r="E73" s="63">
        <f>'Physical Supply by HUC 8'!AB70</f>
        <v>825870</v>
      </c>
      <c r="F73" s="63">
        <f>'Physical Supply by HUC 8'!AD70</f>
        <v>999737</v>
      </c>
      <c r="G73" s="64">
        <f>'Physical Supply by HUC 8'!AR70</f>
        <v>2464963</v>
      </c>
      <c r="H73" s="50">
        <f>'Water Use Current M&amp;I and Ag'!B71</f>
        <v>13837.76</v>
      </c>
      <c r="I73" s="63">
        <f>'Water Use Current M&amp;I and Ag'!C71</f>
        <v>24169.72</v>
      </c>
      <c r="J73" s="64">
        <f>'Water Use Current Thermo'!BJ74</f>
        <v>0</v>
      </c>
      <c r="K73" s="67">
        <f>'Current Groundwater Pumping'!M70</f>
        <v>2.5354430676728716</v>
      </c>
      <c r="L73" s="50">
        <f>'Water Use Future'!J70</f>
        <v>17460.011773116363</v>
      </c>
      <c r="M73" s="64">
        <f>'Water Use Future'!K70</f>
        <v>24169.72</v>
      </c>
      <c r="N73" s="67">
        <f>Recharge!B70</f>
        <v>458717</v>
      </c>
      <c r="O73" s="67">
        <f>Storage!H71</f>
        <v>511638</v>
      </c>
      <c r="P73" s="69">
        <f>Species!B70</f>
        <v>22</v>
      </c>
    </row>
    <row r="74" spans="1:16" x14ac:dyDescent="0.3">
      <c r="A74" s="50">
        <v>17100309</v>
      </c>
      <c r="B74" s="49">
        <v>14369500</v>
      </c>
      <c r="C74" s="63">
        <f>'Physical Supply by HUC 8'!X71</f>
        <v>4347</v>
      </c>
      <c r="D74" s="63">
        <f>'Physical Supply by HUC 8'!Z71</f>
        <v>15938</v>
      </c>
      <c r="E74" s="63">
        <f>'Physical Supply by HUC 8'!AB71</f>
        <v>36947</v>
      </c>
      <c r="F74" s="63">
        <f>'Physical Supply by HUC 8'!AD71</f>
        <v>101423</v>
      </c>
      <c r="G74" s="64">
        <f>'Physical Supply by HUC 8'!AR71</f>
        <v>515677</v>
      </c>
      <c r="H74" s="50">
        <f>'Water Use Current M&amp;I and Ag'!B72</f>
        <v>434.15</v>
      </c>
      <c r="I74" s="63">
        <f>'Water Use Current M&amp;I and Ag'!C72</f>
        <v>13182.84</v>
      </c>
      <c r="J74" s="64">
        <f>'Water Use Current Thermo'!BJ75</f>
        <v>0</v>
      </c>
      <c r="K74" s="67">
        <f>'Current Groundwater Pumping'!M71</f>
        <v>1.4796492901933211</v>
      </c>
      <c r="L74" s="50">
        <f>'Water Use Future'!J71</f>
        <v>547.79560501833157</v>
      </c>
      <c r="M74" s="64">
        <f>'Water Use Future'!K71</f>
        <v>13182.84</v>
      </c>
      <c r="N74" s="67">
        <f>Recharge!B71</f>
        <v>471863</v>
      </c>
      <c r="O74" s="67">
        <f>Storage!H72</f>
        <v>83799</v>
      </c>
      <c r="P74" s="69">
        <f>Species!B71</f>
        <v>17</v>
      </c>
    </row>
    <row r="75" spans="1:16" x14ac:dyDescent="0.3">
      <c r="A75" s="50">
        <v>17100310</v>
      </c>
      <c r="B75" s="49">
        <v>14372300</v>
      </c>
      <c r="C75" s="63">
        <f>'Physical Supply by HUC 8'!X72</f>
        <v>680980</v>
      </c>
      <c r="D75" s="63">
        <f>'Physical Supply by HUC 8'!Z72</f>
        <v>862092</v>
      </c>
      <c r="E75" s="63">
        <f>'Physical Supply by HUC 8'!AB72</f>
        <v>1035959</v>
      </c>
      <c r="F75" s="63">
        <f>'Physical Supply by HUC 8'!AD72</f>
        <v>1289516</v>
      </c>
      <c r="G75" s="64">
        <f>'Physical Supply by HUC 8'!AR72</f>
        <v>4192492</v>
      </c>
      <c r="H75" s="50">
        <f>'Water Use Current M&amp;I and Ag'!B73</f>
        <v>215612.73</v>
      </c>
      <c r="I75" s="63">
        <f>'Water Use Current M&amp;I and Ag'!C73</f>
        <v>3785.79</v>
      </c>
      <c r="J75" s="64">
        <f>'Water Use Current Thermo'!BJ76</f>
        <v>0</v>
      </c>
      <c r="K75" s="67">
        <f>'Current Groundwater Pumping'!M72</f>
        <v>0.24912222970506059</v>
      </c>
      <c r="L75" s="50">
        <f>'Water Use Future'!J72</f>
        <v>272052.7602902319</v>
      </c>
      <c r="M75" s="64">
        <f>'Water Use Future'!K72</f>
        <v>3785.79</v>
      </c>
      <c r="N75" s="67">
        <f>Recharge!B72</f>
        <v>532236</v>
      </c>
      <c r="O75" s="67">
        <f>Storage!H73</f>
        <v>212</v>
      </c>
      <c r="P75" s="69">
        <f>Species!B72</f>
        <v>23</v>
      </c>
    </row>
    <row r="76" spans="1:16" x14ac:dyDescent="0.3">
      <c r="A76" s="50">
        <v>17100311</v>
      </c>
      <c r="B76" s="49">
        <v>14378200</v>
      </c>
      <c r="C76" s="63">
        <f>'Physical Supply by HUC 8'!X73</f>
        <v>102871</v>
      </c>
      <c r="D76" s="63">
        <f>'Physical Supply by HUC 8'!Z73</f>
        <v>123156</v>
      </c>
      <c r="E76" s="63">
        <f>'Physical Supply by HUC 8'!AB73</f>
        <v>145614</v>
      </c>
      <c r="F76" s="63">
        <f>'Physical Supply by HUC 8'!AD73</f>
        <v>198498</v>
      </c>
      <c r="G76" s="64">
        <f>'Physical Supply by HUC 8'!AR73</f>
        <v>2959137</v>
      </c>
      <c r="H76" s="50">
        <f>'Water Use Current M&amp;I and Ag'!B74</f>
        <v>1028.0899999999999</v>
      </c>
      <c r="I76" s="63">
        <f>'Water Use Current M&amp;I and Ag'!C74</f>
        <v>6861.96</v>
      </c>
      <c r="J76" s="64">
        <f>'Water Use Current Thermo'!BJ77</f>
        <v>215.67538069</v>
      </c>
      <c r="K76" s="67">
        <f>'Current Groundwater Pumping'!M73</f>
        <v>1.2430602117346428</v>
      </c>
      <c r="L76" s="50">
        <f>'Water Use Future'!J73</f>
        <v>1297.2087609427538</v>
      </c>
      <c r="M76" s="64">
        <f>'Water Use Future'!K73</f>
        <v>6861.96</v>
      </c>
      <c r="N76" s="67">
        <f>Recharge!B73</f>
        <v>1137139</v>
      </c>
      <c r="O76" s="67">
        <f>Storage!H74</f>
        <v>2015</v>
      </c>
      <c r="P76" s="69">
        <f>Species!B73</f>
        <v>18</v>
      </c>
    </row>
    <row r="77" spans="1:16" x14ac:dyDescent="0.3">
      <c r="A77" s="50">
        <v>17100312</v>
      </c>
      <c r="B77" s="49">
        <v>14400000</v>
      </c>
      <c r="C77" s="63">
        <f>'Physical Supply by HUC 8'!X74</f>
        <v>39120</v>
      </c>
      <c r="D77" s="63">
        <f>'Physical Supply by HUC 8'!Z74</f>
        <v>50711</v>
      </c>
      <c r="E77" s="63">
        <f>'Physical Supply by HUC 8'!AB74</f>
        <v>59405</v>
      </c>
      <c r="F77" s="63">
        <f>'Physical Supply by HUC 8'!AD74</f>
        <v>88383</v>
      </c>
      <c r="G77" s="64">
        <f>'Physical Supply by HUC 8'!AR74</f>
        <v>1625389</v>
      </c>
      <c r="H77" s="50">
        <f>'Water Use Current M&amp;I and Ag'!B75</f>
        <v>28080.720000000001</v>
      </c>
      <c r="I77" s="63">
        <f>'Water Use Current M&amp;I and Ag'!C75</f>
        <v>1918.76</v>
      </c>
      <c r="J77" s="64">
        <f>'Water Use Current Thermo'!BJ78</f>
        <v>0</v>
      </c>
      <c r="K77" s="67">
        <f>'Current Groundwater Pumping'!M74</f>
        <v>0.3107282156566426</v>
      </c>
      <c r="L77" s="50">
        <f>'Water Use Future'!J74</f>
        <v>35431.291032478097</v>
      </c>
      <c r="M77" s="64">
        <f>'Water Use Future'!K74</f>
        <v>1918.76</v>
      </c>
      <c r="N77" s="67">
        <f>Recharge!B74</f>
        <v>1229977</v>
      </c>
      <c r="O77" s="67">
        <f>Storage!H75</f>
        <v>387</v>
      </c>
      <c r="P77" s="69">
        <f>Species!B74</f>
        <v>18</v>
      </c>
    </row>
    <row r="78" spans="1:16" x14ac:dyDescent="0.3">
      <c r="A78" s="50">
        <v>17120001</v>
      </c>
      <c r="B78" s="49">
        <v>10402000</v>
      </c>
      <c r="C78" s="63">
        <f>'Physical Supply by HUC 8'!X75</f>
        <v>0</v>
      </c>
      <c r="D78" s="63">
        <f>'Physical Supply by HUC 8'!Z75</f>
        <v>0</v>
      </c>
      <c r="E78" s="63">
        <f>'Physical Supply by HUC 8'!AB75</f>
        <v>0</v>
      </c>
      <c r="F78" s="63">
        <f>'Physical Supply by HUC 8'!AD75</f>
        <v>0</v>
      </c>
      <c r="G78" s="64">
        <f>'Physical Supply by HUC 8'!AR75</f>
        <v>9208</v>
      </c>
      <c r="H78" s="50">
        <f>'Water Use Current M&amp;I and Ag'!B76</f>
        <v>0</v>
      </c>
      <c r="I78" s="63">
        <f>'Water Use Current M&amp;I and Ag'!C76</f>
        <v>13098.38</v>
      </c>
      <c r="J78" s="64">
        <f>'Water Use Current Thermo'!BJ79</f>
        <v>0</v>
      </c>
      <c r="K78" s="67">
        <f>'Current Groundwater Pumping'!M75</f>
        <v>20.661624092630433</v>
      </c>
      <c r="L78" s="50">
        <f>'Water Use Future'!J75</f>
        <v>0</v>
      </c>
      <c r="M78" s="64">
        <f>'Water Use Future'!K75</f>
        <v>13098.38</v>
      </c>
      <c r="N78" s="67">
        <f>Recharge!B75</f>
        <v>54970</v>
      </c>
      <c r="O78" s="67">
        <f>Storage!H76</f>
        <v>11993</v>
      </c>
      <c r="P78" s="69">
        <f>Species!B75</f>
        <v>8</v>
      </c>
    </row>
    <row r="79" spans="1:16" x14ac:dyDescent="0.3">
      <c r="A79" s="50">
        <v>17120002</v>
      </c>
      <c r="B79" s="49">
        <v>10395000</v>
      </c>
      <c r="C79" s="63">
        <f>'Physical Supply by HUC 8'!X76</f>
        <v>0</v>
      </c>
      <c r="D79" s="63">
        <f>'Physical Supply by HUC 8'!Z76</f>
        <v>0</v>
      </c>
      <c r="E79" s="63">
        <f>'Physical Supply by HUC 8'!AB76</f>
        <v>0</v>
      </c>
      <c r="F79" s="63">
        <f>'Physical Supply by HUC 8'!AD76</f>
        <v>0</v>
      </c>
      <c r="G79" s="64">
        <f>'Physical Supply by HUC 8'!AR76</f>
        <v>8365</v>
      </c>
      <c r="H79" s="50">
        <f>'Water Use Current M&amp;I and Ag'!B77</f>
        <v>0</v>
      </c>
      <c r="I79" s="63">
        <f>'Water Use Current M&amp;I and Ag'!C77</f>
        <v>90197.96</v>
      </c>
      <c r="J79" s="64">
        <f>'Water Use Current Thermo'!BJ80</f>
        <v>0</v>
      </c>
      <c r="K79" s="67">
        <f>'Current Groundwater Pumping'!M76</f>
        <v>16.991090100929796</v>
      </c>
      <c r="L79" s="50">
        <f>'Water Use Future'!J76</f>
        <v>0</v>
      </c>
      <c r="M79" s="64">
        <f>'Water Use Future'!K76</f>
        <v>90197.96</v>
      </c>
      <c r="N79" s="67">
        <f>Recharge!B76</f>
        <v>141706</v>
      </c>
      <c r="O79" s="67">
        <f>Storage!H77</f>
        <v>4227</v>
      </c>
      <c r="P79" s="69">
        <f>Species!B76</f>
        <v>8</v>
      </c>
    </row>
    <row r="80" spans="1:16" x14ac:dyDescent="0.3">
      <c r="A80" s="50">
        <v>17120003</v>
      </c>
      <c r="B80" s="49">
        <v>10401500</v>
      </c>
      <c r="C80" s="63">
        <f>'Physical Supply by HUC 8'!X77</f>
        <v>2565</v>
      </c>
      <c r="D80" s="63">
        <f>'Physical Supply by HUC 8'!Z77</f>
        <v>5071</v>
      </c>
      <c r="E80" s="63">
        <f>'Physical Supply by HUC 8'!AB77</f>
        <v>8693</v>
      </c>
      <c r="F80" s="63">
        <f>'Physical Supply by HUC 8'!AD77</f>
        <v>13040</v>
      </c>
      <c r="G80" s="64">
        <f>'Physical Supply by HUC 8'!AR77</f>
        <v>56267</v>
      </c>
      <c r="H80" s="50">
        <f>'Water Use Current M&amp;I and Ag'!B78</f>
        <v>0</v>
      </c>
      <c r="I80" s="63">
        <f>'Water Use Current M&amp;I and Ag'!C78</f>
        <v>40351.089999999997</v>
      </c>
      <c r="J80" s="64">
        <f>'Water Use Current Thermo'!BJ81</f>
        <v>0</v>
      </c>
      <c r="K80" s="67">
        <f>'Current Groundwater Pumping'!M77</f>
        <v>11.234391888308199</v>
      </c>
      <c r="L80" s="50">
        <f>'Water Use Future'!J77</f>
        <v>0</v>
      </c>
      <c r="M80" s="64">
        <f>'Water Use Future'!K77</f>
        <v>40351.089999999997</v>
      </c>
      <c r="N80" s="67">
        <f>Recharge!B77</f>
        <v>106710</v>
      </c>
      <c r="O80" s="67">
        <f>Storage!H78</f>
        <v>2802</v>
      </c>
      <c r="P80" s="69">
        <f>Species!B77</f>
        <v>8</v>
      </c>
    </row>
    <row r="81" spans="1:16" x14ac:dyDescent="0.3">
      <c r="A81" s="50">
        <v>17120004</v>
      </c>
      <c r="B81" s="49">
        <v>10403000</v>
      </c>
      <c r="C81" s="63">
        <f>'Physical Supply by HUC 8'!X78</f>
        <v>290</v>
      </c>
      <c r="D81" s="63">
        <f>'Physical Supply by HUC 8'!Z78</f>
        <v>869</v>
      </c>
      <c r="E81" s="63">
        <f>'Physical Supply by HUC 8'!AB78</f>
        <v>1304</v>
      </c>
      <c r="F81" s="63">
        <f>'Physical Supply by HUC 8'!AD78</f>
        <v>2028</v>
      </c>
      <c r="G81" s="64">
        <f>'Physical Supply by HUC 8'!AR78</f>
        <v>31009</v>
      </c>
      <c r="H81" s="50">
        <f>'Water Use Current M&amp;I and Ag'!B79</f>
        <v>0</v>
      </c>
      <c r="I81" s="63">
        <f>'Water Use Current M&amp;I and Ag'!C79</f>
        <v>23184.19</v>
      </c>
      <c r="J81" s="64">
        <f>'Water Use Current Thermo'!BJ82</f>
        <v>0</v>
      </c>
      <c r="K81" s="67">
        <f>'Current Groundwater Pumping'!M78</f>
        <v>23.928328456630389</v>
      </c>
      <c r="L81" s="50">
        <f>'Water Use Future'!J78</f>
        <v>0</v>
      </c>
      <c r="M81" s="64">
        <f>'Water Use Future'!K78</f>
        <v>23184.19</v>
      </c>
      <c r="N81" s="67">
        <f>Recharge!B78</f>
        <v>50774</v>
      </c>
      <c r="O81" s="67">
        <f>Storage!H79</f>
        <v>16753</v>
      </c>
      <c r="P81" s="69">
        <f>Species!B78</f>
        <v>13</v>
      </c>
    </row>
    <row r="82" spans="1:16" x14ac:dyDescent="0.3">
      <c r="A82" s="50">
        <v>17120005</v>
      </c>
      <c r="B82" s="49">
        <v>10388000</v>
      </c>
      <c r="C82" s="63">
        <f>'Physical Supply by HUC 8'!X79</f>
        <v>0</v>
      </c>
      <c r="D82" s="63">
        <f>'Physical Supply by HUC 8'!Z79</f>
        <v>22458</v>
      </c>
      <c r="E82" s="63">
        <f>'Physical Supply by HUC 8'!AB79</f>
        <v>27529</v>
      </c>
      <c r="F82" s="63">
        <f>'Physical Supply by HUC 8'!AD79</f>
        <v>37671</v>
      </c>
      <c r="G82" s="64">
        <f>'Physical Supply by HUC 8'!AR79</f>
        <v>56616</v>
      </c>
      <c r="H82" s="50">
        <f>'Water Use Current M&amp;I and Ag'!B80</f>
        <v>36.18</v>
      </c>
      <c r="I82" s="63">
        <f>'Water Use Current M&amp;I and Ag'!C80</f>
        <v>20133.64</v>
      </c>
      <c r="J82" s="64">
        <f>'Water Use Current Thermo'!BJ83</f>
        <v>0</v>
      </c>
      <c r="K82" s="67">
        <f>'Current Groundwater Pumping'!M79</f>
        <v>58.814537813358378</v>
      </c>
      <c r="L82" s="50">
        <f>'Water Use Future'!J79</f>
        <v>45.650685222994909</v>
      </c>
      <c r="M82" s="64">
        <f>'Water Use Future'!K79</f>
        <v>20133.64</v>
      </c>
      <c r="N82" s="67">
        <f>Recharge!B79</f>
        <v>189864</v>
      </c>
      <c r="O82" s="67">
        <f>Storage!H80</f>
        <v>23671</v>
      </c>
      <c r="P82" s="69">
        <f>Species!B79</f>
        <v>16</v>
      </c>
    </row>
    <row r="83" spans="1:16" x14ac:dyDescent="0.3">
      <c r="A83" s="50">
        <v>17120006</v>
      </c>
      <c r="B83" s="49">
        <v>10384000</v>
      </c>
      <c r="C83" s="63">
        <f>'Physical Supply by HUC 8'!X80</f>
        <v>10142</v>
      </c>
      <c r="D83" s="63">
        <f>'Physical Supply by HUC 8'!Z80</f>
        <v>14489</v>
      </c>
      <c r="E83" s="63">
        <f>'Physical Supply by HUC 8'!AB80</f>
        <v>18111</v>
      </c>
      <c r="F83" s="63">
        <f>'Physical Supply by HUC 8'!AD80</f>
        <v>22458</v>
      </c>
      <c r="G83" s="64">
        <f>'Physical Supply by HUC 8'!AR80</f>
        <v>106137</v>
      </c>
      <c r="H83" s="50">
        <f>'Water Use Current M&amp;I and Ag'!B81</f>
        <v>123.01</v>
      </c>
      <c r="I83" s="63">
        <f>'Water Use Current M&amp;I and Ag'!C81</f>
        <v>52171.38</v>
      </c>
      <c r="J83" s="64">
        <f>'Water Use Current Thermo'!BJ84</f>
        <v>0</v>
      </c>
      <c r="K83" s="67">
        <f>'Current Groundwater Pumping'!M80</f>
        <v>14.669052388482454</v>
      </c>
      <c r="L83" s="50">
        <f>'Water Use Future'!J80</f>
        <v>155.20980622666124</v>
      </c>
      <c r="M83" s="64">
        <f>'Water Use Future'!K80</f>
        <v>52171.38</v>
      </c>
      <c r="N83" s="67">
        <f>Recharge!B80</f>
        <v>123881</v>
      </c>
      <c r="O83" s="67">
        <f>Storage!H81</f>
        <v>3369</v>
      </c>
      <c r="P83" s="69">
        <f>Species!B80</f>
        <v>11</v>
      </c>
    </row>
    <row r="84" spans="1:16" x14ac:dyDescent="0.3">
      <c r="A84" s="50">
        <v>17120007</v>
      </c>
      <c r="B84" s="49">
        <v>10378500</v>
      </c>
      <c r="C84" s="63">
        <f>'Physical Supply by HUC 8'!X81</f>
        <v>145</v>
      </c>
      <c r="D84" s="63">
        <f>'Physical Supply by HUC 8'!Z81</f>
        <v>232</v>
      </c>
      <c r="E84" s="63">
        <f>'Physical Supply by HUC 8'!AB81</f>
        <v>435</v>
      </c>
      <c r="F84" s="63">
        <f>'Physical Supply by HUC 8'!AD81</f>
        <v>1232</v>
      </c>
      <c r="G84" s="64">
        <f>'Physical Supply by HUC 8'!AR81</f>
        <v>24828</v>
      </c>
      <c r="H84" s="50">
        <f>'Water Use Current M&amp;I and Ag'!B82</f>
        <v>571.63</v>
      </c>
      <c r="I84" s="63">
        <f>'Water Use Current M&amp;I and Ag'!C82</f>
        <v>51123.88</v>
      </c>
      <c r="J84" s="64">
        <f>'Water Use Current Thermo'!BJ85</f>
        <v>0</v>
      </c>
      <c r="K84" s="67">
        <f>'Current Groundwater Pumping'!M81</f>
        <v>22.157037219032262</v>
      </c>
      <c r="L84" s="50">
        <f>'Water Use Future'!J81</f>
        <v>721.2631618026694</v>
      </c>
      <c r="M84" s="64">
        <f>'Water Use Future'!K81</f>
        <v>51123.88</v>
      </c>
      <c r="N84" s="67">
        <f>Recharge!B81</f>
        <v>147077</v>
      </c>
      <c r="O84" s="67">
        <f>Storage!H82</f>
        <v>69985</v>
      </c>
      <c r="P84" s="69">
        <f>Species!B81</f>
        <v>13</v>
      </c>
    </row>
    <row r="85" spans="1:16" x14ac:dyDescent="0.3">
      <c r="A85" s="50">
        <v>17120008</v>
      </c>
      <c r="B85" s="49"/>
      <c r="C85" s="63">
        <f>'Physical Supply by HUC 8'!X82</f>
        <v>0</v>
      </c>
      <c r="D85" s="63">
        <f>'Physical Supply by HUC 8'!Z82</f>
        <v>0</v>
      </c>
      <c r="E85" s="63">
        <f>'Physical Supply by HUC 8'!AB82</f>
        <v>0</v>
      </c>
      <c r="F85" s="63">
        <f>'Physical Supply by HUC 8'!AD82</f>
        <v>0</v>
      </c>
      <c r="G85" s="64">
        <f>'Physical Supply by HUC 8'!AR82</f>
        <v>0</v>
      </c>
      <c r="H85" s="50">
        <f>'Water Use Current M&amp;I and Ag'!B83</f>
        <v>0</v>
      </c>
      <c r="I85" s="63">
        <f>'Water Use Current M&amp;I and Ag'!C83</f>
        <v>0</v>
      </c>
      <c r="J85" s="64">
        <f>'Water Use Current Thermo'!BJ86</f>
        <v>0</v>
      </c>
      <c r="K85" s="67">
        <f>'Current Groundwater Pumping'!M82</f>
        <v>36.021848018226017</v>
      </c>
      <c r="L85" s="50">
        <f>'Water Use Future'!J82</f>
        <v>0</v>
      </c>
      <c r="M85" s="64">
        <f>'Water Use Future'!K82</f>
        <v>0</v>
      </c>
      <c r="N85" s="67">
        <f>Recharge!B82</f>
        <v>78136</v>
      </c>
      <c r="O85" s="67">
        <f>Storage!H83</f>
        <v>9941</v>
      </c>
      <c r="P85" s="69">
        <f>Species!B82</f>
        <v>13</v>
      </c>
    </row>
    <row r="86" spans="1:16" x14ac:dyDescent="0.3">
      <c r="A86" s="50">
        <v>17120009</v>
      </c>
      <c r="B86" s="49">
        <v>10406500</v>
      </c>
      <c r="C86" s="63">
        <f>'Physical Supply by HUC 8'!X83</f>
        <v>580</v>
      </c>
      <c r="D86" s="63">
        <f>'Physical Supply by HUC 8'!Z83</f>
        <v>1376</v>
      </c>
      <c r="E86" s="63">
        <f>'Physical Supply by HUC 8'!AB83</f>
        <v>2028</v>
      </c>
      <c r="F86" s="63">
        <f>'Physical Supply by HUC 8'!AD83</f>
        <v>2898</v>
      </c>
      <c r="G86" s="64">
        <f>'Physical Supply by HUC 8'!AR83</f>
        <v>12077</v>
      </c>
      <c r="H86" s="50">
        <f>'Water Use Current M&amp;I and Ag'!B84</f>
        <v>0</v>
      </c>
      <c r="I86" s="63">
        <f>'Water Use Current M&amp;I and Ag'!C84</f>
        <v>13008.96</v>
      </c>
      <c r="J86" s="64">
        <f>'Water Use Current Thermo'!BJ87</f>
        <v>0</v>
      </c>
      <c r="K86" s="67">
        <f>'Current Groundwater Pumping'!M83</f>
        <v>39.664248428589758</v>
      </c>
      <c r="L86" s="50">
        <f>'Water Use Future'!J83</f>
        <v>0</v>
      </c>
      <c r="M86" s="64">
        <f>'Water Use Future'!K83</f>
        <v>13008.96</v>
      </c>
      <c r="N86" s="67">
        <f>Recharge!B83</f>
        <v>75272</v>
      </c>
      <c r="O86" s="67">
        <f>Storage!H84</f>
        <v>480</v>
      </c>
      <c r="P86" s="69">
        <f>Species!B83</f>
        <v>8</v>
      </c>
    </row>
    <row r="87" spans="1:16" x14ac:dyDescent="0.3">
      <c r="A87" s="50">
        <v>18010101</v>
      </c>
      <c r="B87" s="49"/>
      <c r="C87" s="63">
        <f>'Physical Supply by HUC 8'!X84</f>
        <v>0</v>
      </c>
      <c r="D87" s="63">
        <f>'Physical Supply by HUC 8'!Z84</f>
        <v>0</v>
      </c>
      <c r="E87" s="63">
        <f>'Physical Supply by HUC 8'!AB84</f>
        <v>0</v>
      </c>
      <c r="F87" s="63">
        <f>'Physical Supply by HUC 8'!AD84</f>
        <v>0</v>
      </c>
      <c r="G87" s="64">
        <f>'Physical Supply by HUC 8'!AR84</f>
        <v>0</v>
      </c>
      <c r="H87" s="50">
        <f>'Water Use Current M&amp;I and Ag'!B85</f>
        <v>0</v>
      </c>
      <c r="I87" s="63">
        <f>'Water Use Current M&amp;I and Ag'!C85</f>
        <v>0</v>
      </c>
      <c r="J87" s="64">
        <f>'Water Use Current Thermo'!BJ88</f>
        <v>0</v>
      </c>
      <c r="K87" s="67">
        <f>'Current Groundwater Pumping'!M84</f>
        <v>0</v>
      </c>
      <c r="L87" s="50">
        <f>'Water Use Future'!J84</f>
        <v>0</v>
      </c>
      <c r="M87" s="64">
        <f>'Water Use Future'!K84</f>
        <v>0</v>
      </c>
      <c r="N87" s="67">
        <f>Recharge!B84</f>
        <v>195126</v>
      </c>
      <c r="O87" s="67">
        <f>Storage!H85</f>
        <v>0</v>
      </c>
      <c r="P87" s="69">
        <f>Species!B84</f>
        <v>18</v>
      </c>
    </row>
    <row r="88" spans="1:16" x14ac:dyDescent="0.3">
      <c r="A88" s="50">
        <v>18010201</v>
      </c>
      <c r="B88" s="49">
        <v>11502500</v>
      </c>
      <c r="C88" s="63">
        <f>'Physical Supply by HUC 8'!X85</f>
        <v>276333</v>
      </c>
      <c r="D88" s="63">
        <f>'Physical Supply by HUC 8'!Z85</f>
        <v>333246</v>
      </c>
      <c r="E88" s="63">
        <f>'Physical Supply by HUC 8'!AB85</f>
        <v>362948</v>
      </c>
      <c r="F88" s="63">
        <f>'Physical Supply by HUC 8'!AD85</f>
        <v>402068</v>
      </c>
      <c r="G88" s="64">
        <f>'Physical Supply by HUC 8'!AR85</f>
        <v>752280</v>
      </c>
      <c r="H88" s="50">
        <f>'Water Use Current M&amp;I and Ag'!B86</f>
        <v>1034.72</v>
      </c>
      <c r="I88" s="63">
        <f>'Water Use Current M&amp;I and Ag'!C86</f>
        <v>49806.48</v>
      </c>
      <c r="J88" s="64">
        <f>'Water Use Current Thermo'!BJ89</f>
        <v>0</v>
      </c>
      <c r="K88" s="67">
        <f>'Current Groundwater Pumping'!M85</f>
        <v>20.463887443038498</v>
      </c>
      <c r="L88" s="50">
        <f>'Water Use Future'!J85</f>
        <v>1305.5742679363541</v>
      </c>
      <c r="M88" s="64">
        <f>'Water Use Future'!K85</f>
        <v>49806.48</v>
      </c>
      <c r="N88" s="67">
        <f>Recharge!B85</f>
        <v>551342</v>
      </c>
      <c r="O88" s="67">
        <f>Storage!H86</f>
        <v>0</v>
      </c>
      <c r="P88" s="69">
        <f>Species!B85</f>
        <v>22</v>
      </c>
    </row>
    <row r="89" spans="1:16" x14ac:dyDescent="0.3">
      <c r="A89" s="50">
        <v>18010202</v>
      </c>
      <c r="B89" s="49">
        <v>11501000</v>
      </c>
      <c r="C89" s="63">
        <f>'Physical Supply by HUC 8'!X86</f>
        <v>76067</v>
      </c>
      <c r="D89" s="63">
        <f>'Physical Supply by HUC 8'!Z86</f>
        <v>115912</v>
      </c>
      <c r="E89" s="63">
        <f>'Physical Supply by HUC 8'!AB86</f>
        <v>142716</v>
      </c>
      <c r="F89" s="63">
        <f>'Physical Supply by HUC 8'!AD86</f>
        <v>171694</v>
      </c>
      <c r="G89" s="64">
        <f>'Physical Supply by HUC 8'!AR86</f>
        <v>421152</v>
      </c>
      <c r="H89" s="50">
        <f>'Water Use Current M&amp;I and Ag'!B87</f>
        <v>173.66</v>
      </c>
      <c r="I89" s="63">
        <f>'Water Use Current M&amp;I and Ag'!C87</f>
        <v>32230.16</v>
      </c>
      <c r="J89" s="64">
        <f>'Water Use Current Thermo'!BJ90</f>
        <v>0</v>
      </c>
      <c r="K89" s="67">
        <f>'Current Groundwater Pumping'!M86</f>
        <v>21.594463847421153</v>
      </c>
      <c r="L89" s="50">
        <f>'Water Use Future'!J86</f>
        <v>219.11824200733267</v>
      </c>
      <c r="M89" s="64">
        <f>'Water Use Future'!K86</f>
        <v>32230.16</v>
      </c>
      <c r="N89" s="67">
        <f>Recharge!B86</f>
        <v>364296</v>
      </c>
      <c r="O89" s="67">
        <f>Storage!H87</f>
        <v>13238</v>
      </c>
      <c r="P89" s="69">
        <f>Species!B86</f>
        <v>14</v>
      </c>
    </row>
    <row r="90" spans="1:16" x14ac:dyDescent="0.3">
      <c r="A90" s="50">
        <v>18010203</v>
      </c>
      <c r="B90" s="49">
        <v>11507500</v>
      </c>
      <c r="C90" s="63">
        <f>'Physical Supply by HUC 8'!X87</f>
        <v>57231</v>
      </c>
      <c r="D90" s="63">
        <f>'Physical Supply by HUC 8'!Z87</f>
        <v>126778</v>
      </c>
      <c r="E90" s="63">
        <f>'Physical Supply by HUC 8'!AB87</f>
        <v>207192</v>
      </c>
      <c r="F90" s="63">
        <f>'Physical Supply by HUC 8'!AD87</f>
        <v>360485</v>
      </c>
      <c r="G90" s="64">
        <f>'Physical Supply by HUC 8'!AR87</f>
        <v>867212</v>
      </c>
      <c r="H90" s="50">
        <f>'Water Use Current M&amp;I and Ag'!B88</f>
        <v>1254.21</v>
      </c>
      <c r="I90" s="63">
        <f>'Water Use Current M&amp;I and Ag'!C88</f>
        <v>362463.93</v>
      </c>
      <c r="J90" s="64">
        <f>'Water Use Current Thermo'!BJ91</f>
        <v>1845.3505058999999</v>
      </c>
      <c r="K90" s="67">
        <f>'Current Groundwater Pumping'!M87</f>
        <v>10.298913343805575</v>
      </c>
      <c r="L90" s="50">
        <f>'Water Use Future'!J87</f>
        <v>1582.5192347576685</v>
      </c>
      <c r="M90" s="64">
        <f>'Water Use Future'!K87</f>
        <v>362463.93</v>
      </c>
      <c r="N90" s="67">
        <f>Recharge!B87</f>
        <v>496969</v>
      </c>
      <c r="O90" s="67">
        <f>Storage!H88</f>
        <v>35746</v>
      </c>
      <c r="P90" s="69">
        <f>Species!B87</f>
        <v>21</v>
      </c>
    </row>
    <row r="91" spans="1:16" x14ac:dyDescent="0.3">
      <c r="A91" s="50">
        <v>18010204</v>
      </c>
      <c r="B91" s="49">
        <v>11509500</v>
      </c>
      <c r="C91" s="63">
        <f>'Physical Supply by HUC 8'!X88</f>
        <v>107218</v>
      </c>
      <c r="D91" s="63">
        <f>'Physical Supply by HUC 8'!Z88</f>
        <v>210814</v>
      </c>
      <c r="E91" s="63">
        <f>'Physical Supply by HUC 8'!AB88</f>
        <v>302819</v>
      </c>
      <c r="F91" s="63">
        <f>'Physical Supply by HUC 8'!AD88</f>
        <v>463501</v>
      </c>
      <c r="G91" s="64">
        <f>'Physical Supply by HUC 8'!AR88</f>
        <v>1179932</v>
      </c>
      <c r="H91" s="50">
        <f>'Water Use Current M&amp;I and Ag'!B89</f>
        <v>1432.69</v>
      </c>
      <c r="I91" s="63">
        <f>'Water Use Current M&amp;I and Ag'!C89</f>
        <v>95516.89</v>
      </c>
      <c r="J91" s="64">
        <f>'Water Use Current Thermo'!BJ92</f>
        <v>0</v>
      </c>
      <c r="K91" s="67">
        <f>'Current Groundwater Pumping'!M88</f>
        <v>18.848700172437791</v>
      </c>
      <c r="L91" s="50">
        <f>'Water Use Future'!J88</f>
        <v>1807.7191877316909</v>
      </c>
      <c r="M91" s="64">
        <f>'Water Use Future'!K88</f>
        <v>95516.89</v>
      </c>
      <c r="N91" s="67">
        <f>Recharge!B88</f>
        <v>161459</v>
      </c>
      <c r="O91" s="67">
        <f>Storage!H89</f>
        <v>118500</v>
      </c>
      <c r="P91" s="69">
        <f>Species!B88</f>
        <v>14</v>
      </c>
    </row>
    <row r="92" spans="1:16" x14ac:dyDescent="0.3">
      <c r="A92" s="50">
        <v>18010205</v>
      </c>
      <c r="B92" s="49"/>
      <c r="C92" s="63">
        <f>'Physical Supply by HUC 8'!X89</f>
        <v>0</v>
      </c>
      <c r="D92" s="63">
        <f>'Physical Supply by HUC 8'!Z89</f>
        <v>0</v>
      </c>
      <c r="E92" s="63">
        <f>'Physical Supply by HUC 8'!AB89</f>
        <v>0</v>
      </c>
      <c r="F92" s="63">
        <f>'Physical Supply by HUC 8'!AD89</f>
        <v>0</v>
      </c>
      <c r="G92" s="64">
        <f>'Physical Supply by HUC 8'!AR89</f>
        <v>0</v>
      </c>
      <c r="H92" s="50">
        <f>'Water Use Current M&amp;I and Ag'!B90</f>
        <v>0</v>
      </c>
      <c r="I92" s="63">
        <f>'Water Use Current M&amp;I and Ag'!C90</f>
        <v>0</v>
      </c>
      <c r="J92" s="64">
        <f>'Water Use Current Thermo'!BJ93</f>
        <v>0</v>
      </c>
      <c r="K92" s="67">
        <f>'Current Groundwater Pumping'!M89</f>
        <v>0.18661422931543467</v>
      </c>
      <c r="L92" s="50">
        <f>'Water Use Future'!J89</f>
        <v>0</v>
      </c>
      <c r="M92" s="64">
        <f>'Water Use Future'!K89</f>
        <v>0</v>
      </c>
      <c r="N92" s="67">
        <f>Recharge!B89</f>
        <v>828</v>
      </c>
      <c r="O92" s="67">
        <f>Storage!H90</f>
        <v>0</v>
      </c>
      <c r="P92" s="69">
        <f>Species!B89</f>
        <v>10</v>
      </c>
    </row>
    <row r="93" spans="1:16" x14ac:dyDescent="0.3">
      <c r="A93" s="50">
        <v>18010206</v>
      </c>
      <c r="B93" s="49">
        <v>11510700</v>
      </c>
      <c r="C93" s="63">
        <f>'Physical Supply by HUC 8'!X90</f>
        <v>234721</v>
      </c>
      <c r="D93" s="63">
        <f>'Physical Supply by HUC 8'!Z90</f>
        <v>369468</v>
      </c>
      <c r="E93" s="63">
        <f>'Physical Supply by HUC 8'!AB90</f>
        <v>446259</v>
      </c>
      <c r="F93" s="63">
        <f>'Physical Supply by HUC 8'!AD90</f>
        <v>562171</v>
      </c>
      <c r="G93" s="64">
        <f>'Physical Supply by HUC 8'!AR90</f>
        <v>1280401</v>
      </c>
      <c r="H93" s="50">
        <f>'Water Use Current M&amp;I and Ag'!B91</f>
        <v>1422.319</v>
      </c>
      <c r="I93" s="63">
        <f>'Water Use Current M&amp;I and Ag'!C91</f>
        <v>383767.48</v>
      </c>
      <c r="J93" s="64">
        <f>'Water Use Current Thermo'!BJ94</f>
        <v>0</v>
      </c>
      <c r="K93" s="67">
        <f>'Current Groundwater Pumping'!M90</f>
        <v>5.5949125472315471</v>
      </c>
      <c r="L93" s="50">
        <f>'Water Use Future'!J90</f>
        <v>1794.6334150272221</v>
      </c>
      <c r="M93" s="64">
        <f>'Water Use Future'!K90</f>
        <v>383767.48</v>
      </c>
      <c r="N93" s="67">
        <f>Recharge!B90</f>
        <v>225835</v>
      </c>
      <c r="O93" s="67">
        <f>Storage!H91</f>
        <v>78300</v>
      </c>
      <c r="P93" s="69">
        <f>Species!B90</f>
        <v>21</v>
      </c>
    </row>
    <row r="94" spans="1:16" x14ac:dyDescent="0.3">
      <c r="A94" s="50">
        <v>18010209</v>
      </c>
      <c r="B94" s="49"/>
      <c r="C94" s="63">
        <f>'Physical Supply by HUC 8'!X91</f>
        <v>0</v>
      </c>
      <c r="D94" s="63">
        <f>'Physical Supply by HUC 8'!Z91</f>
        <v>0</v>
      </c>
      <c r="E94" s="63">
        <f>'Physical Supply by HUC 8'!AB91</f>
        <v>0</v>
      </c>
      <c r="F94" s="63">
        <f>'Physical Supply by HUC 8'!AD91</f>
        <v>0</v>
      </c>
      <c r="G94" s="64">
        <f>'Physical Supply by HUC 8'!AR91</f>
        <v>0</v>
      </c>
      <c r="H94" s="50">
        <f>'Water Use Current M&amp;I and Ag'!B92</f>
        <v>0</v>
      </c>
      <c r="I94" s="63">
        <f>'Water Use Current M&amp;I and Ag'!C92</f>
        <v>0</v>
      </c>
      <c r="J94" s="64">
        <f>'Water Use Current Thermo'!BJ95</f>
        <v>0</v>
      </c>
      <c r="K94" s="67">
        <f>'Current Groundwater Pumping'!M91</f>
        <v>0</v>
      </c>
      <c r="L94" s="50">
        <f>'Water Use Future'!J91</f>
        <v>0</v>
      </c>
      <c r="M94" s="64">
        <f>'Water Use Future'!K91</f>
        <v>0</v>
      </c>
      <c r="N94" s="67">
        <f>Recharge!B91</f>
        <v>4039</v>
      </c>
      <c r="O94" s="67">
        <f>Storage!H92</f>
        <v>0</v>
      </c>
      <c r="P94" s="69">
        <f>Species!B91</f>
        <v>15</v>
      </c>
    </row>
    <row r="95" spans="1:16" ht="15" thickBot="1" x14ac:dyDescent="0.35">
      <c r="A95" s="51">
        <v>18020001</v>
      </c>
      <c r="B95" s="55">
        <v>11339500</v>
      </c>
      <c r="C95" s="65">
        <f>'Physical Supply by HUC 8'!X92</f>
        <v>0</v>
      </c>
      <c r="D95" s="65">
        <f>'Physical Supply by HUC 8'!Z92</f>
        <v>290</v>
      </c>
      <c r="E95" s="65">
        <f>'Physical Supply by HUC 8'!AB92</f>
        <v>652</v>
      </c>
      <c r="F95" s="65">
        <f>'Physical Supply by HUC 8'!AD92</f>
        <v>1087</v>
      </c>
      <c r="G95" s="66">
        <f>'Physical Supply by HUC 8'!AR92</f>
        <v>40294</v>
      </c>
      <c r="H95" s="51">
        <f>'Water Use Current M&amp;I and Ag'!B93</f>
        <v>241.91720000000001</v>
      </c>
      <c r="I95" s="65">
        <f>'Water Use Current M&amp;I and Ag'!C93</f>
        <v>51163.01</v>
      </c>
      <c r="J95" s="66">
        <f>'Water Use Current Thermo'!BJ96</f>
        <v>0</v>
      </c>
      <c r="K95" s="68">
        <f>'Current Groundwater Pumping'!M92</f>
        <v>10.286384901796303</v>
      </c>
      <c r="L95" s="51">
        <f>'Water Use Future'!J92</f>
        <v>305.24283989022399</v>
      </c>
      <c r="M95" s="66">
        <f>'Water Use Future'!K92</f>
        <v>51163.01</v>
      </c>
      <c r="N95" s="68">
        <f>Recharge!B92</f>
        <v>207088</v>
      </c>
      <c r="O95" s="68">
        <f>Storage!H93</f>
        <v>79183</v>
      </c>
      <c r="P95" s="69">
        <f>Species!B92</f>
        <v>14</v>
      </c>
    </row>
    <row r="96" spans="1:16" ht="15" thickTop="1" x14ac:dyDescent="0.3"/>
  </sheetData>
  <mergeCells count="7">
    <mergeCell ref="P1:P3"/>
    <mergeCell ref="A1:G3"/>
    <mergeCell ref="H1:J3"/>
    <mergeCell ref="K1:K3"/>
    <mergeCell ref="L1:M3"/>
    <mergeCell ref="N1:N3"/>
    <mergeCell ref="O1:O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
  <sheetViews>
    <sheetView topLeftCell="E1" zoomScale="80" zoomScaleNormal="80" workbookViewId="0">
      <selection activeCell="Q22" sqref="Q22"/>
    </sheetView>
  </sheetViews>
  <sheetFormatPr defaultRowHeight="14.4" x14ac:dyDescent="0.3"/>
  <sheetData>
    <row r="1" spans="1:4" ht="18.600000000000001" thickBot="1" x14ac:dyDescent="0.4">
      <c r="A1" s="116" t="s">
        <v>0</v>
      </c>
      <c r="B1" s="117"/>
      <c r="C1" s="117"/>
      <c r="D1" s="118"/>
    </row>
  </sheetData>
  <mergeCells count="1">
    <mergeCell ref="A1:D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C1"/>
  <sheetViews>
    <sheetView topLeftCell="A34" workbookViewId="0">
      <selection activeCell="P55" sqref="P55"/>
    </sheetView>
  </sheetViews>
  <sheetFormatPr defaultRowHeight="14.4" x14ac:dyDescent="0.3"/>
  <sheetData>
    <row r="1" spans="1:3" ht="18.600000000000001" thickBot="1" x14ac:dyDescent="0.4">
      <c r="A1" s="119" t="s">
        <v>1</v>
      </c>
      <c r="B1" s="120"/>
      <c r="C1" s="121"/>
    </row>
  </sheetData>
  <mergeCells count="1">
    <mergeCell ref="A1:C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
  <sheetViews>
    <sheetView workbookViewId="0">
      <selection activeCell="J3" sqref="J3"/>
    </sheetView>
  </sheetViews>
  <sheetFormatPr defaultRowHeight="14.4" x14ac:dyDescent="0.3"/>
  <sheetData>
    <row r="1" spans="1:3" ht="18.600000000000001" thickBot="1" x14ac:dyDescent="0.4">
      <c r="A1" s="122" t="s">
        <v>2</v>
      </c>
      <c r="B1" s="123"/>
      <c r="C1" s="124"/>
    </row>
  </sheetData>
  <mergeCells count="1">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R92"/>
  <sheetViews>
    <sheetView workbookViewId="0">
      <pane ySplit="1" topLeftCell="A2" activePane="bottomLeft" state="frozen"/>
      <selection pane="bottomLeft" activeCell="B5" sqref="B5"/>
    </sheetView>
  </sheetViews>
  <sheetFormatPr defaultRowHeight="14.4" x14ac:dyDescent="0.3"/>
  <cols>
    <col min="1" max="2" width="9" bestFit="1" customWidth="1"/>
    <col min="3" max="3" width="53" customWidth="1"/>
    <col min="4" max="4" width="9.5546875" customWidth="1"/>
    <col min="5" max="5" width="6.21875" customWidth="1"/>
    <col min="6" max="6" width="11.109375" customWidth="1"/>
    <col min="7" max="7" width="12" customWidth="1"/>
    <col min="8" max="8" width="12.6640625" customWidth="1"/>
    <col min="9" max="9" width="12" customWidth="1"/>
    <col min="10" max="10" width="12.6640625" customWidth="1"/>
    <col min="11" max="11" width="12" customWidth="1"/>
    <col min="12" max="12" width="12.6640625" customWidth="1"/>
    <col min="13" max="13" width="9.88671875" customWidth="1"/>
    <col min="14" max="14" width="6.6640625" customWidth="1"/>
    <col min="15" max="15" width="8" customWidth="1"/>
    <col min="16" max="16" width="10" customWidth="1"/>
    <col min="17" max="17" width="7.109375" customWidth="1"/>
    <col min="18" max="19" width="9" customWidth="1"/>
    <col min="20" max="20" width="6.77734375" customWidth="1"/>
    <col min="21" max="21" width="10" customWidth="1"/>
    <col min="22" max="22" width="6" customWidth="1"/>
    <col min="23" max="23" width="7.6640625" bestFit="1" customWidth="1"/>
    <col min="24" max="24" width="10" customWidth="1"/>
    <col min="25" max="25" width="7" bestFit="1" customWidth="1"/>
    <col min="26" max="26" width="11" customWidth="1"/>
    <col min="27" max="27" width="7" bestFit="1" customWidth="1"/>
    <col min="28" max="28" width="11" customWidth="1"/>
    <col min="29" max="29" width="7" bestFit="1" customWidth="1"/>
    <col min="30" max="30" width="10" customWidth="1"/>
    <col min="31" max="31" width="7" customWidth="1"/>
    <col min="32" max="32" width="10" customWidth="1"/>
    <col min="33" max="36" width="7" customWidth="1"/>
    <col min="37" max="37" width="10" customWidth="1"/>
    <col min="38" max="42" width="7" customWidth="1"/>
    <col min="43" max="43" width="11" bestFit="1" customWidth="1"/>
    <col min="44" max="44" width="11.5546875" customWidth="1"/>
  </cols>
  <sheetData>
    <row r="1" spans="1:44" s="1" customFormat="1" x14ac:dyDescent="0.3">
      <c r="A1" s="1" t="s">
        <v>3</v>
      </c>
      <c r="B1" s="1" t="s">
        <v>4</v>
      </c>
      <c r="C1" s="1" t="s">
        <v>5</v>
      </c>
      <c r="D1" s="1" t="s">
        <v>6</v>
      </c>
      <c r="E1" s="1" t="s">
        <v>7</v>
      </c>
      <c r="F1" s="1" t="s">
        <v>8</v>
      </c>
      <c r="G1" s="1" t="s">
        <v>9</v>
      </c>
      <c r="H1" s="1" t="s">
        <v>10</v>
      </c>
      <c r="I1" s="1" t="s">
        <v>11</v>
      </c>
      <c r="J1" s="1" t="s">
        <v>12</v>
      </c>
      <c r="K1" s="1" t="s">
        <v>13</v>
      </c>
      <c r="L1" s="1" t="s">
        <v>14</v>
      </c>
      <c r="M1" s="1" t="s">
        <v>15</v>
      </c>
      <c r="N1" s="1" t="s">
        <v>16</v>
      </c>
      <c r="O1" s="1" t="s">
        <v>17</v>
      </c>
      <c r="P1" s="1" t="s">
        <v>18</v>
      </c>
      <c r="Q1" s="1" t="s">
        <v>19</v>
      </c>
      <c r="R1" s="1" t="s">
        <v>20</v>
      </c>
      <c r="S1" s="1" t="s">
        <v>21</v>
      </c>
      <c r="T1" s="1" t="s">
        <v>22</v>
      </c>
      <c r="U1" s="1" t="s">
        <v>23</v>
      </c>
      <c r="V1" s="1" t="s">
        <v>24</v>
      </c>
      <c r="W1" s="1" t="s">
        <v>25</v>
      </c>
      <c r="X1" s="1" t="s">
        <v>26</v>
      </c>
      <c r="Y1" s="1" t="s">
        <v>27</v>
      </c>
      <c r="Z1" s="1" t="s">
        <v>28</v>
      </c>
      <c r="AA1" s="1" t="s">
        <v>29</v>
      </c>
      <c r="AB1" s="1" t="s">
        <v>30</v>
      </c>
      <c r="AC1" s="1" t="s">
        <v>31</v>
      </c>
      <c r="AD1" s="1" t="s">
        <v>32</v>
      </c>
      <c r="AE1" s="1" t="s">
        <v>33</v>
      </c>
      <c r="AF1" s="1" t="s">
        <v>34</v>
      </c>
      <c r="AG1" s="1" t="s">
        <v>35</v>
      </c>
      <c r="AH1" s="1" t="s">
        <v>36</v>
      </c>
      <c r="AI1" s="1" t="s">
        <v>37</v>
      </c>
      <c r="AJ1" s="1" t="s">
        <v>38</v>
      </c>
      <c r="AK1" s="1" t="s">
        <v>39</v>
      </c>
      <c r="AL1" s="1" t="s">
        <v>40</v>
      </c>
      <c r="AM1" s="1" t="s">
        <v>41</v>
      </c>
      <c r="AN1" s="1" t="s">
        <v>42</v>
      </c>
      <c r="AO1" s="1" t="s">
        <v>43</v>
      </c>
      <c r="AP1" s="1" t="s">
        <v>44</v>
      </c>
      <c r="AQ1" s="1" t="s">
        <v>45</v>
      </c>
      <c r="AR1" s="1" t="s">
        <v>46</v>
      </c>
    </row>
    <row r="2" spans="1:44" s="146" customFormat="1" x14ac:dyDescent="0.3">
      <c r="A2" s="2">
        <v>16040201</v>
      </c>
      <c r="B2" s="2"/>
      <c r="C2" s="2" t="s">
        <v>125</v>
      </c>
      <c r="D2" s="2"/>
      <c r="E2" s="2"/>
      <c r="F2" s="2"/>
      <c r="G2" s="2"/>
      <c r="H2" s="2"/>
      <c r="I2" s="2"/>
      <c r="J2" s="2"/>
      <c r="K2" s="2"/>
      <c r="L2" s="2"/>
      <c r="M2" s="2"/>
      <c r="N2" s="2"/>
      <c r="O2" s="2"/>
      <c r="P2" s="2"/>
      <c r="Q2" s="2"/>
      <c r="R2" s="2"/>
      <c r="S2" s="2"/>
      <c r="T2" s="2"/>
      <c r="U2" s="2"/>
      <c r="V2" s="2"/>
      <c r="W2" s="2">
        <f>Input!C3</f>
        <v>0</v>
      </c>
      <c r="X2" s="2"/>
      <c r="Y2" s="2">
        <f>Input!D3</f>
        <v>0</v>
      </c>
      <c r="Z2" s="2"/>
      <c r="AA2" s="2">
        <f>Input!E3</f>
        <v>0</v>
      </c>
      <c r="AB2" s="2"/>
      <c r="AC2" s="2">
        <f>Input!F3</f>
        <v>0</v>
      </c>
      <c r="AD2" s="2"/>
      <c r="AE2" s="2"/>
      <c r="AF2" s="2"/>
      <c r="AG2" s="2"/>
      <c r="AH2" s="2"/>
      <c r="AI2" s="2"/>
      <c r="AJ2" s="2"/>
      <c r="AK2" s="2"/>
      <c r="AL2" s="2"/>
      <c r="AM2" s="2"/>
      <c r="AN2" s="2"/>
      <c r="AO2" s="2"/>
      <c r="AP2" s="2"/>
      <c r="AQ2" s="2">
        <f>Input!G3</f>
        <v>0</v>
      </c>
    </row>
    <row r="3" spans="1:44" x14ac:dyDescent="0.3">
      <c r="A3" s="2">
        <v>16040205</v>
      </c>
      <c r="B3" s="2"/>
      <c r="C3" s="2" t="s">
        <v>125</v>
      </c>
      <c r="D3" s="2"/>
      <c r="E3" s="2"/>
      <c r="F3" s="2"/>
      <c r="G3" s="2"/>
      <c r="H3" s="2"/>
      <c r="I3" s="2"/>
      <c r="J3" s="2"/>
      <c r="K3" s="2"/>
      <c r="L3" s="2"/>
      <c r="M3" s="2"/>
      <c r="N3" s="2"/>
      <c r="O3" s="2"/>
      <c r="P3" s="2"/>
      <c r="Q3" s="2"/>
      <c r="R3" s="2"/>
      <c r="S3" s="2"/>
      <c r="T3" s="2"/>
      <c r="U3" s="2"/>
      <c r="V3" s="2"/>
      <c r="W3" s="2">
        <f>Input!C4</f>
        <v>0</v>
      </c>
      <c r="X3" s="2"/>
      <c r="Y3" s="2">
        <f>Input!D4</f>
        <v>0</v>
      </c>
      <c r="Z3" s="2"/>
      <c r="AA3" s="2">
        <f>Input!E4</f>
        <v>0</v>
      </c>
      <c r="AB3" s="2"/>
      <c r="AC3" s="2">
        <f>Input!F4</f>
        <v>0</v>
      </c>
      <c r="AD3" s="2"/>
      <c r="AE3" s="2"/>
      <c r="AF3" s="2"/>
      <c r="AG3" s="2"/>
      <c r="AH3" s="2"/>
      <c r="AI3" s="2"/>
      <c r="AJ3" s="2"/>
      <c r="AK3" s="2"/>
      <c r="AL3" s="2"/>
      <c r="AM3" s="2"/>
      <c r="AN3" s="2"/>
      <c r="AO3" s="2"/>
      <c r="AP3" s="2"/>
      <c r="AQ3" s="2">
        <f>Input!G4</f>
        <v>0</v>
      </c>
      <c r="AR3" s="2"/>
    </row>
    <row r="4" spans="1:44" s="146" customFormat="1" x14ac:dyDescent="0.3">
      <c r="A4" s="146">
        <v>17050103</v>
      </c>
      <c r="B4" s="146">
        <v>13173000</v>
      </c>
      <c r="C4" s="146" t="s">
        <v>59</v>
      </c>
      <c r="D4" s="146">
        <v>41</v>
      </c>
      <c r="E4" s="146" t="s">
        <v>48</v>
      </c>
      <c r="F4" s="146" t="s">
        <v>54</v>
      </c>
      <c r="G4" s="146">
        <v>417</v>
      </c>
      <c r="H4" s="146">
        <v>-117.090958</v>
      </c>
      <c r="I4" s="146">
        <v>43.556119000000002</v>
      </c>
      <c r="J4" s="146">
        <v>-117.09156400000001</v>
      </c>
      <c r="K4" s="146">
        <v>43.556432999999998</v>
      </c>
      <c r="L4" s="146">
        <v>59.981999999999999</v>
      </c>
      <c r="M4" s="146" t="s">
        <v>50</v>
      </c>
      <c r="N4" s="146">
        <v>4</v>
      </c>
      <c r="O4" s="146">
        <v>0.374</v>
      </c>
      <c r="P4" s="146">
        <v>4.8000000000000001E-2</v>
      </c>
      <c r="Q4" s="146">
        <v>1</v>
      </c>
      <c r="R4" s="146">
        <v>19190513</v>
      </c>
      <c r="S4" s="146">
        <v>19230721</v>
      </c>
      <c r="T4" s="146">
        <v>1469</v>
      </c>
      <c r="U4" s="146">
        <v>1094</v>
      </c>
      <c r="V4" s="146">
        <v>0</v>
      </c>
      <c r="W4" s="146">
        <f>Input!C5</f>
        <v>0</v>
      </c>
      <c r="X4" s="146">
        <v>0</v>
      </c>
      <c r="Y4" s="146">
        <f>Input!D5</f>
        <v>0</v>
      </c>
      <c r="Z4" s="146">
        <v>0</v>
      </c>
      <c r="AA4" s="146">
        <f>Input!E5</f>
        <v>0</v>
      </c>
      <c r="AB4" s="146">
        <v>0</v>
      </c>
      <c r="AC4" s="146">
        <f>Input!F5</f>
        <v>0</v>
      </c>
      <c r="AD4" s="146">
        <v>0</v>
      </c>
      <c r="AE4" s="146">
        <v>0</v>
      </c>
      <c r="AF4" s="146">
        <v>0.1</v>
      </c>
      <c r="AG4" s="146">
        <v>0.7</v>
      </c>
      <c r="AH4" s="146">
        <v>3</v>
      </c>
      <c r="AI4" s="146">
        <v>13</v>
      </c>
      <c r="AJ4" s="146">
        <v>28</v>
      </c>
      <c r="AK4" s="146">
        <v>41</v>
      </c>
      <c r="AL4" s="146">
        <v>56</v>
      </c>
      <c r="AM4" s="146">
        <v>93</v>
      </c>
      <c r="AN4" s="146">
        <v>147</v>
      </c>
      <c r="AO4" s="146">
        <v>309.2</v>
      </c>
      <c r="AP4" s="146">
        <v>1070</v>
      </c>
      <c r="AQ4" s="146">
        <f>Input!G5</f>
        <v>32.78</v>
      </c>
      <c r="AR4" s="146">
        <v>23747</v>
      </c>
    </row>
    <row r="5" spans="1:44" x14ac:dyDescent="0.3">
      <c r="A5" s="2">
        <v>17050105</v>
      </c>
      <c r="B5" s="2"/>
      <c r="C5" s="2" t="s">
        <v>125</v>
      </c>
      <c r="D5" s="2"/>
      <c r="E5" s="2"/>
      <c r="F5" s="2"/>
      <c r="G5" s="2"/>
      <c r="H5" s="2"/>
      <c r="I5" s="2"/>
      <c r="J5" s="2"/>
      <c r="K5" s="2"/>
      <c r="L5" s="2"/>
      <c r="M5" s="2"/>
      <c r="N5" s="2"/>
      <c r="O5" s="2"/>
      <c r="P5" s="2"/>
      <c r="Q5" s="2"/>
      <c r="R5" s="2"/>
      <c r="S5" s="2"/>
      <c r="T5" s="2"/>
      <c r="U5" s="2"/>
      <c r="V5" s="2"/>
      <c r="W5" s="2">
        <f>Input!C6</f>
        <v>0</v>
      </c>
      <c r="X5" s="2"/>
      <c r="Y5" s="2">
        <f>Input!D6</f>
        <v>0</v>
      </c>
      <c r="Z5" s="2"/>
      <c r="AA5" s="2">
        <f>Input!E6</f>
        <v>0</v>
      </c>
      <c r="AB5" s="2"/>
      <c r="AC5" s="2">
        <f>Input!F6</f>
        <v>0</v>
      </c>
      <c r="AD5" s="2"/>
      <c r="AE5" s="2"/>
      <c r="AF5" s="2"/>
      <c r="AG5" s="2"/>
      <c r="AH5" s="2"/>
      <c r="AI5" s="2"/>
      <c r="AJ5" s="2"/>
      <c r="AK5" s="2"/>
      <c r="AL5" s="2"/>
      <c r="AM5" s="2"/>
      <c r="AN5" s="2"/>
      <c r="AO5" s="2"/>
      <c r="AP5" s="2"/>
      <c r="AQ5" s="2">
        <f>Input!G6</f>
        <v>0</v>
      </c>
      <c r="AR5" s="2"/>
    </row>
    <row r="6" spans="1:44" x14ac:dyDescent="0.3">
      <c r="A6" s="2">
        <v>17050106</v>
      </c>
      <c r="B6" s="2"/>
      <c r="C6" s="2" t="s">
        <v>125</v>
      </c>
      <c r="D6" s="2"/>
      <c r="E6" s="2"/>
      <c r="F6" s="2"/>
      <c r="G6" s="2"/>
      <c r="H6" s="2"/>
      <c r="I6" s="2"/>
      <c r="J6" s="2"/>
      <c r="K6" s="2"/>
      <c r="L6" s="2"/>
      <c r="M6" s="2"/>
      <c r="N6" s="2"/>
      <c r="O6" s="2"/>
      <c r="P6" s="2"/>
      <c r="Q6" s="2"/>
      <c r="R6" s="2"/>
      <c r="S6" s="2"/>
      <c r="T6" s="2"/>
      <c r="U6" s="2"/>
      <c r="V6" s="2"/>
      <c r="W6" s="2">
        <f>Input!C7</f>
        <v>0</v>
      </c>
      <c r="X6" s="2"/>
      <c r="Y6" s="2">
        <f>Input!D7</f>
        <v>0</v>
      </c>
      <c r="Z6" s="2"/>
      <c r="AA6" s="2">
        <f>Input!E7</f>
        <v>0</v>
      </c>
      <c r="AB6" s="2"/>
      <c r="AC6" s="2">
        <f>Input!F7</f>
        <v>0</v>
      </c>
      <c r="AD6" s="2"/>
      <c r="AE6" s="2"/>
      <c r="AF6" s="2"/>
      <c r="AG6" s="2"/>
      <c r="AH6" s="2"/>
      <c r="AI6" s="2"/>
      <c r="AJ6" s="2"/>
      <c r="AK6" s="2"/>
      <c r="AL6" s="2"/>
      <c r="AM6" s="2"/>
      <c r="AN6" s="2"/>
      <c r="AO6" s="2"/>
      <c r="AP6" s="2"/>
      <c r="AQ6" s="2">
        <f>Input!G7</f>
        <v>0</v>
      </c>
      <c r="AR6" s="2"/>
    </row>
    <row r="7" spans="1:44" s="146" customFormat="1" x14ac:dyDescent="0.3">
      <c r="A7" s="146">
        <v>17050107</v>
      </c>
      <c r="B7" s="146">
        <v>13181000</v>
      </c>
      <c r="C7" s="146" t="s">
        <v>89</v>
      </c>
      <c r="D7" s="146">
        <v>41</v>
      </c>
      <c r="E7" s="146" t="s">
        <v>48</v>
      </c>
      <c r="F7" s="146" t="s">
        <v>49</v>
      </c>
      <c r="G7" s="146">
        <v>8000</v>
      </c>
      <c r="H7" s="146">
        <v>-117.64916700000001</v>
      </c>
      <c r="I7" s="146">
        <v>42.866388999999998</v>
      </c>
      <c r="J7" s="146">
        <v>-117.649773</v>
      </c>
      <c r="K7" s="146">
        <v>42.866287</v>
      </c>
      <c r="L7" s="146">
        <v>50.527000000000001</v>
      </c>
      <c r="M7" s="146" t="s">
        <v>50</v>
      </c>
      <c r="N7" s="146">
        <v>55</v>
      </c>
      <c r="O7" s="146">
        <v>0.59099999999999997</v>
      </c>
      <c r="P7" s="146">
        <v>0.11</v>
      </c>
      <c r="Q7" s="146">
        <v>1</v>
      </c>
      <c r="R7" s="146">
        <v>19491001</v>
      </c>
      <c r="S7" s="146">
        <v>20040930</v>
      </c>
      <c r="T7" s="146">
        <v>20089</v>
      </c>
      <c r="U7" s="146">
        <v>20089</v>
      </c>
      <c r="V7" s="146">
        <v>44</v>
      </c>
      <c r="W7" s="146">
        <f>Input!C8</f>
        <v>62</v>
      </c>
      <c r="X7" s="146">
        <v>44916</v>
      </c>
      <c r="Y7" s="146">
        <f>Input!D8</f>
        <v>86</v>
      </c>
      <c r="Z7" s="146">
        <v>62302</v>
      </c>
      <c r="AA7" s="146">
        <f>Input!E8</f>
        <v>106</v>
      </c>
      <c r="AB7" s="146">
        <v>76791</v>
      </c>
      <c r="AC7" s="146">
        <f>Input!F8</f>
        <v>138</v>
      </c>
      <c r="AD7" s="146">
        <v>99974</v>
      </c>
      <c r="AE7" s="146">
        <v>151</v>
      </c>
      <c r="AF7" s="146">
        <v>165</v>
      </c>
      <c r="AG7" s="146">
        <v>192</v>
      </c>
      <c r="AH7" s="146">
        <v>230</v>
      </c>
      <c r="AI7" s="146">
        <v>320</v>
      </c>
      <c r="AJ7" s="146">
        <v>528</v>
      </c>
      <c r="AK7" s="146">
        <v>742</v>
      </c>
      <c r="AL7" s="146">
        <v>1090</v>
      </c>
      <c r="AM7" s="146">
        <v>2460</v>
      </c>
      <c r="AN7" s="146">
        <v>4035</v>
      </c>
      <c r="AO7" s="146">
        <v>9871</v>
      </c>
      <c r="AP7" s="146">
        <v>46900</v>
      </c>
      <c r="AQ7" s="146">
        <f>Input!G8</f>
        <v>930.73</v>
      </c>
      <c r="AR7" s="146">
        <v>674265</v>
      </c>
    </row>
    <row r="8" spans="1:44" x14ac:dyDescent="0.3">
      <c r="A8" s="2">
        <v>17050108</v>
      </c>
      <c r="B8" s="2"/>
      <c r="C8" s="2" t="s">
        <v>125</v>
      </c>
      <c r="D8" s="2"/>
      <c r="E8" s="2"/>
      <c r="F8" s="2"/>
      <c r="G8" s="2"/>
      <c r="H8" s="2"/>
      <c r="I8" s="2"/>
      <c r="J8" s="2"/>
      <c r="K8" s="2"/>
      <c r="L8" s="2"/>
      <c r="M8" s="2"/>
      <c r="N8" s="2"/>
      <c r="O8" s="2"/>
      <c r="P8" s="2"/>
      <c r="Q8" s="2"/>
      <c r="R8" s="2"/>
      <c r="S8" s="2"/>
      <c r="T8" s="2"/>
      <c r="U8" s="2"/>
      <c r="V8" s="2"/>
      <c r="W8" s="2">
        <f>Input!C9</f>
        <v>0</v>
      </c>
      <c r="X8" s="2"/>
      <c r="Y8" s="2">
        <f>Input!D9</f>
        <v>0</v>
      </c>
      <c r="Z8" s="2"/>
      <c r="AA8" s="2">
        <f>Input!E9</f>
        <v>0</v>
      </c>
      <c r="AB8" s="2"/>
      <c r="AC8" s="2">
        <f>Input!F9</f>
        <v>0</v>
      </c>
      <c r="AD8" s="2"/>
      <c r="AE8" s="2"/>
      <c r="AF8" s="2"/>
      <c r="AG8" s="2"/>
      <c r="AH8" s="2"/>
      <c r="AI8" s="2"/>
      <c r="AJ8" s="2"/>
      <c r="AK8" s="2"/>
      <c r="AL8" s="2"/>
      <c r="AM8" s="2"/>
      <c r="AN8" s="2"/>
      <c r="AO8" s="2"/>
      <c r="AP8" s="2"/>
      <c r="AQ8" s="2">
        <f>Input!G9</f>
        <v>0</v>
      </c>
      <c r="AR8" s="2"/>
    </row>
    <row r="9" spans="1:44" x14ac:dyDescent="0.3">
      <c r="A9" s="2">
        <v>17050109</v>
      </c>
      <c r="B9" s="2"/>
      <c r="C9" s="2" t="s">
        <v>125</v>
      </c>
      <c r="D9" s="2"/>
      <c r="E9" s="2"/>
      <c r="F9" s="2"/>
      <c r="G9" s="2"/>
      <c r="H9" s="2"/>
      <c r="I9" s="2"/>
      <c r="J9" s="2"/>
      <c r="K9" s="2"/>
      <c r="L9" s="2"/>
      <c r="M9" s="2"/>
      <c r="N9" s="2"/>
      <c r="O9" s="2"/>
      <c r="P9" s="2"/>
      <c r="Q9" s="2"/>
      <c r="R9" s="2"/>
      <c r="S9" s="2"/>
      <c r="T9" s="2"/>
      <c r="U9" s="2"/>
      <c r="V9" s="2"/>
      <c r="W9" s="2">
        <f>Input!C10</f>
        <v>0</v>
      </c>
      <c r="X9" s="2"/>
      <c r="Y9" s="2">
        <f>Input!D10</f>
        <v>0</v>
      </c>
      <c r="Z9" s="2"/>
      <c r="AA9" s="2">
        <f>Input!E10</f>
        <v>0</v>
      </c>
      <c r="AB9" s="2"/>
      <c r="AC9" s="2">
        <f>Input!F10</f>
        <v>0</v>
      </c>
      <c r="AD9" s="2"/>
      <c r="AE9" s="2"/>
      <c r="AF9" s="2"/>
      <c r="AG9" s="2"/>
      <c r="AH9" s="2"/>
      <c r="AI9" s="2"/>
      <c r="AJ9" s="2"/>
      <c r="AK9" s="2"/>
      <c r="AL9" s="2"/>
      <c r="AM9" s="2"/>
      <c r="AN9" s="2"/>
      <c r="AO9" s="2"/>
      <c r="AP9" s="2"/>
      <c r="AQ9" s="2">
        <f>Input!G10</f>
        <v>0</v>
      </c>
      <c r="AR9" s="2"/>
    </row>
    <row r="10" spans="1:44" s="146" customFormat="1" x14ac:dyDescent="0.3">
      <c r="A10" s="146">
        <v>17050110</v>
      </c>
      <c r="B10" s="146">
        <v>13184000</v>
      </c>
      <c r="C10" s="146" t="s">
        <v>95</v>
      </c>
      <c r="D10" s="146">
        <v>41</v>
      </c>
      <c r="E10" s="146" t="s">
        <v>48</v>
      </c>
      <c r="F10" s="146" t="s">
        <v>54</v>
      </c>
      <c r="G10" s="146">
        <v>11300</v>
      </c>
      <c r="H10" s="146">
        <v>-117.06766</v>
      </c>
      <c r="I10" s="146">
        <v>43.777659999999997</v>
      </c>
      <c r="J10" s="146">
        <v>-117.066063</v>
      </c>
      <c r="K10" s="146">
        <v>43.776347999999999</v>
      </c>
      <c r="L10" s="146">
        <v>194.51400000000001</v>
      </c>
      <c r="M10" s="146" t="s">
        <v>50</v>
      </c>
      <c r="N10" s="146">
        <v>32</v>
      </c>
      <c r="O10" s="146">
        <v>0.59499999999999997</v>
      </c>
      <c r="P10" s="146">
        <v>0.115</v>
      </c>
      <c r="Q10" s="146">
        <v>1</v>
      </c>
      <c r="R10" s="146">
        <v>18900326</v>
      </c>
      <c r="S10" s="146">
        <v>19860930</v>
      </c>
      <c r="T10" s="146">
        <v>11768</v>
      </c>
      <c r="U10" s="146">
        <v>11761</v>
      </c>
      <c r="V10" s="146">
        <v>0</v>
      </c>
      <c r="W10" s="146">
        <f>Input!C11</f>
        <v>2.5</v>
      </c>
      <c r="X10" s="146">
        <v>1811</v>
      </c>
      <c r="Y10" s="146">
        <f>Input!D11</f>
        <v>8</v>
      </c>
      <c r="Z10" s="146">
        <v>5796</v>
      </c>
      <c r="AA10" s="146">
        <f>Input!E11</f>
        <v>22</v>
      </c>
      <c r="AB10" s="146">
        <v>15938</v>
      </c>
      <c r="AC10" s="146">
        <f>Input!F11</f>
        <v>51</v>
      </c>
      <c r="AD10" s="146">
        <v>36947</v>
      </c>
      <c r="AE10" s="146">
        <v>61</v>
      </c>
      <c r="AF10" s="146">
        <v>81</v>
      </c>
      <c r="AG10" s="146">
        <v>140</v>
      </c>
      <c r="AH10" s="146">
        <v>222</v>
      </c>
      <c r="AI10" s="146">
        <v>380</v>
      </c>
      <c r="AJ10" s="146">
        <v>810.7</v>
      </c>
      <c r="AK10" s="146">
        <v>1190</v>
      </c>
      <c r="AL10" s="146">
        <v>1700</v>
      </c>
      <c r="AM10" s="146">
        <v>3820</v>
      </c>
      <c r="AN10" s="146">
        <v>5920</v>
      </c>
      <c r="AO10" s="146">
        <v>11600</v>
      </c>
      <c r="AP10" s="146">
        <v>25500</v>
      </c>
      <c r="AQ10" s="146">
        <f>Input!G11</f>
        <v>1212.825</v>
      </c>
      <c r="AR10" s="146">
        <v>878627</v>
      </c>
    </row>
    <row r="11" spans="1:44" x14ac:dyDescent="0.3">
      <c r="A11" s="2">
        <v>17050115</v>
      </c>
      <c r="B11" s="2"/>
      <c r="C11" s="2" t="s">
        <v>125</v>
      </c>
      <c r="D11" s="2"/>
      <c r="E11" s="2"/>
      <c r="F11" s="2"/>
      <c r="G11" s="2"/>
      <c r="H11" s="2"/>
      <c r="I11" s="2"/>
      <c r="J11" s="2"/>
      <c r="K11" s="2"/>
      <c r="L11" s="2"/>
      <c r="M11" s="2"/>
      <c r="N11" s="2"/>
      <c r="O11" s="2"/>
      <c r="P11" s="2"/>
      <c r="Q11" s="2"/>
      <c r="R11" s="2"/>
      <c r="S11" s="2"/>
      <c r="T11" s="2"/>
      <c r="U11" s="2"/>
      <c r="V11" s="2"/>
      <c r="W11" s="2">
        <f>Input!C12</f>
        <v>0</v>
      </c>
      <c r="X11" s="2"/>
      <c r="Y11" s="2">
        <f>Input!D12</f>
        <v>0</v>
      </c>
      <c r="Z11" s="2"/>
      <c r="AA11" s="2">
        <f>Input!E12</f>
        <v>0</v>
      </c>
      <c r="AB11" s="2"/>
      <c r="AC11" s="2">
        <f>Input!F12</f>
        <v>0</v>
      </c>
      <c r="AD11" s="2"/>
      <c r="AE11" s="2"/>
      <c r="AF11" s="2"/>
      <c r="AG11" s="2"/>
      <c r="AH11" s="2"/>
      <c r="AI11" s="2"/>
      <c r="AJ11" s="2"/>
      <c r="AK11" s="2"/>
      <c r="AL11" s="2"/>
      <c r="AM11" s="2"/>
      <c r="AN11" s="2"/>
      <c r="AO11" s="2"/>
      <c r="AP11" s="2"/>
      <c r="AQ11" s="2">
        <f>Input!G12</f>
        <v>0</v>
      </c>
      <c r="AR11" s="2"/>
    </row>
    <row r="12" spans="1:44" s="146" customFormat="1" x14ac:dyDescent="0.3">
      <c r="A12" s="146">
        <v>17050116</v>
      </c>
      <c r="B12" s="146">
        <v>13217500</v>
      </c>
      <c r="C12" s="146" t="s">
        <v>70</v>
      </c>
      <c r="D12" s="146">
        <v>41</v>
      </c>
      <c r="E12" s="146" t="s">
        <v>48</v>
      </c>
      <c r="F12" s="146" t="s">
        <v>49</v>
      </c>
      <c r="G12" s="146">
        <v>440</v>
      </c>
      <c r="H12" s="146">
        <v>-118.153333</v>
      </c>
      <c r="I12" s="146">
        <v>43.907499999999999</v>
      </c>
      <c r="J12" s="146">
        <v>-118.153267</v>
      </c>
      <c r="K12" s="146">
        <v>43.907660999999997</v>
      </c>
      <c r="L12" s="146">
        <v>18.774000000000001</v>
      </c>
      <c r="M12" s="146" t="s">
        <v>50</v>
      </c>
      <c r="N12" s="146">
        <v>77</v>
      </c>
      <c r="O12" s="146">
        <v>0.73499999999999999</v>
      </c>
      <c r="P12" s="146">
        <v>9.8000000000000004E-2</v>
      </c>
      <c r="Q12" s="146">
        <v>1</v>
      </c>
      <c r="R12" s="146">
        <v>19260626</v>
      </c>
      <c r="S12" s="146">
        <v>20030930</v>
      </c>
      <c r="T12" s="146">
        <v>28182</v>
      </c>
      <c r="U12" s="146">
        <v>26758</v>
      </c>
      <c r="V12" s="146">
        <v>0</v>
      </c>
      <c r="W12" s="146">
        <f>Input!C13</f>
        <v>0</v>
      </c>
      <c r="X12" s="146">
        <v>0</v>
      </c>
      <c r="Y12" s="146">
        <f>Input!D13</f>
        <v>0</v>
      </c>
      <c r="Z12" s="146">
        <v>0</v>
      </c>
      <c r="AA12" s="146">
        <f>Input!E13</f>
        <v>0.1</v>
      </c>
      <c r="AB12" s="146">
        <v>72</v>
      </c>
      <c r="AC12" s="146">
        <f>Input!F13</f>
        <v>0.2</v>
      </c>
      <c r="AD12" s="146">
        <v>145</v>
      </c>
      <c r="AE12" s="146">
        <v>0.4</v>
      </c>
      <c r="AF12" s="146">
        <v>0.8</v>
      </c>
      <c r="AG12" s="146">
        <v>14</v>
      </c>
      <c r="AH12" s="146">
        <v>46</v>
      </c>
      <c r="AI12" s="146">
        <v>113</v>
      </c>
      <c r="AJ12" s="146">
        <v>216</v>
      </c>
      <c r="AK12" s="146">
        <v>252</v>
      </c>
      <c r="AL12" s="146">
        <v>287</v>
      </c>
      <c r="AM12" s="146">
        <v>358</v>
      </c>
      <c r="AN12" s="146">
        <v>437</v>
      </c>
      <c r="AO12" s="146">
        <v>806.17</v>
      </c>
      <c r="AP12" s="146">
        <v>3700</v>
      </c>
      <c r="AQ12" s="146">
        <f>Input!G13</f>
        <v>137.03299999999999</v>
      </c>
      <c r="AR12" s="146">
        <v>99273</v>
      </c>
    </row>
    <row r="13" spans="1:44" s="146" customFormat="1" x14ac:dyDescent="0.3">
      <c r="A13" s="146">
        <v>17050117</v>
      </c>
      <c r="B13" s="146">
        <v>13233300</v>
      </c>
      <c r="C13" s="146" t="s">
        <v>73</v>
      </c>
      <c r="D13" s="146">
        <v>41</v>
      </c>
      <c r="E13" s="146" t="s">
        <v>48</v>
      </c>
      <c r="F13" s="146" t="s">
        <v>49</v>
      </c>
      <c r="G13" s="146">
        <v>3880</v>
      </c>
      <c r="H13" s="146">
        <v>-117.218889</v>
      </c>
      <c r="I13" s="146">
        <v>43.987499999999997</v>
      </c>
      <c r="J13" s="146">
        <v>-117.218834</v>
      </c>
      <c r="K13" s="146">
        <v>43.987749999999998</v>
      </c>
      <c r="L13" s="146">
        <v>28.276</v>
      </c>
      <c r="M13" s="146" t="s">
        <v>50</v>
      </c>
      <c r="N13" s="146">
        <v>22</v>
      </c>
      <c r="O13" s="146">
        <v>0.58599999999999997</v>
      </c>
      <c r="P13" s="146">
        <v>0.14899999999999999</v>
      </c>
      <c r="Q13" s="146">
        <v>1</v>
      </c>
      <c r="R13" s="146">
        <v>19260517</v>
      </c>
      <c r="S13" s="146">
        <v>20040930</v>
      </c>
      <c r="T13" s="146">
        <v>8392</v>
      </c>
      <c r="U13" s="146">
        <v>8168</v>
      </c>
      <c r="V13" s="146">
        <v>0</v>
      </c>
      <c r="W13" s="146">
        <f>Input!C14</f>
        <v>0</v>
      </c>
      <c r="X13" s="146">
        <v>0</v>
      </c>
      <c r="Y13" s="146">
        <f>Input!D14</f>
        <v>0.5</v>
      </c>
      <c r="Z13" s="146">
        <v>362</v>
      </c>
      <c r="AA13" s="146">
        <f>Input!E14</f>
        <v>2</v>
      </c>
      <c r="AB13" s="146">
        <v>1449</v>
      </c>
      <c r="AC13" s="146">
        <f>Input!F14</f>
        <v>17</v>
      </c>
      <c r="AD13" s="146">
        <v>12316</v>
      </c>
      <c r="AE13" s="146">
        <v>34</v>
      </c>
      <c r="AF13" s="146">
        <v>52</v>
      </c>
      <c r="AG13" s="146">
        <v>74</v>
      </c>
      <c r="AH13" s="146">
        <v>96</v>
      </c>
      <c r="AI13" s="146">
        <v>126.8</v>
      </c>
      <c r="AJ13" s="146">
        <v>158</v>
      </c>
      <c r="AK13" s="146">
        <v>179</v>
      </c>
      <c r="AL13" s="146">
        <v>207</v>
      </c>
      <c r="AM13" s="146">
        <v>424.4</v>
      </c>
      <c r="AN13" s="146">
        <v>828</v>
      </c>
      <c r="AO13" s="146">
        <v>2050.6999999999998</v>
      </c>
      <c r="AP13" s="146">
        <v>9360</v>
      </c>
      <c r="AQ13" s="146">
        <f>Input!G14</f>
        <v>200.524</v>
      </c>
      <c r="AR13" s="146">
        <v>145269</v>
      </c>
    </row>
    <row r="14" spans="1:44" s="146" customFormat="1" x14ac:dyDescent="0.3">
      <c r="A14" s="146">
        <v>17050118</v>
      </c>
      <c r="B14" s="146">
        <v>13227000</v>
      </c>
      <c r="C14" s="146" t="s">
        <v>61</v>
      </c>
      <c r="D14" s="146">
        <v>41</v>
      </c>
      <c r="E14" s="146" t="s">
        <v>48</v>
      </c>
      <c r="F14" s="146" t="s">
        <v>54</v>
      </c>
      <c r="G14" s="146">
        <v>570</v>
      </c>
      <c r="H14" s="146">
        <v>-117.34268</v>
      </c>
      <c r="I14" s="146">
        <v>43.958216</v>
      </c>
      <c r="J14" s="146">
        <v>-117.342529</v>
      </c>
      <c r="K14" s="146">
        <v>43.958260000000003</v>
      </c>
      <c r="L14" s="146">
        <v>13.007</v>
      </c>
      <c r="M14" s="146" t="s">
        <v>50</v>
      </c>
      <c r="N14" s="146">
        <v>26</v>
      </c>
      <c r="O14" s="146">
        <v>0.52900000000000003</v>
      </c>
      <c r="P14" s="146">
        <v>0.17100000000000001</v>
      </c>
      <c r="Q14" s="146">
        <v>1</v>
      </c>
      <c r="R14" s="146">
        <v>19331001</v>
      </c>
      <c r="S14" s="146">
        <v>19620930</v>
      </c>
      <c r="T14" s="146">
        <v>9496</v>
      </c>
      <c r="U14" s="146">
        <v>9493</v>
      </c>
      <c r="V14" s="146">
        <v>0</v>
      </c>
      <c r="W14" s="146">
        <f>Input!C15</f>
        <v>1</v>
      </c>
      <c r="X14" s="146">
        <v>724</v>
      </c>
      <c r="Y14" s="146">
        <f>Input!D15</f>
        <v>2.2000000000000002</v>
      </c>
      <c r="Z14" s="146">
        <v>1594</v>
      </c>
      <c r="AA14" s="146">
        <f>Input!E15</f>
        <v>4</v>
      </c>
      <c r="AB14" s="146">
        <v>2898</v>
      </c>
      <c r="AC14" s="146">
        <f>Input!F15</f>
        <v>7</v>
      </c>
      <c r="AD14" s="146">
        <v>5071</v>
      </c>
      <c r="AE14" s="146">
        <v>8</v>
      </c>
      <c r="AF14" s="146">
        <v>9.5</v>
      </c>
      <c r="AG14" s="146">
        <v>12</v>
      </c>
      <c r="AH14" s="146">
        <v>14</v>
      </c>
      <c r="AI14" s="146">
        <v>16</v>
      </c>
      <c r="AJ14" s="146">
        <v>21</v>
      </c>
      <c r="AK14" s="146">
        <v>24</v>
      </c>
      <c r="AL14" s="146">
        <v>30</v>
      </c>
      <c r="AM14" s="146">
        <v>79</v>
      </c>
      <c r="AN14" s="146">
        <v>185</v>
      </c>
      <c r="AO14" s="146">
        <v>480.42</v>
      </c>
      <c r="AP14" s="146">
        <v>3110</v>
      </c>
      <c r="AQ14" s="146">
        <f>Input!G15</f>
        <v>40.402999999999999</v>
      </c>
      <c r="AR14" s="146">
        <v>29270</v>
      </c>
    </row>
    <row r="15" spans="1:44" x14ac:dyDescent="0.3">
      <c r="A15" s="2">
        <v>17050119</v>
      </c>
      <c r="B15" s="2"/>
      <c r="C15" s="2" t="s">
        <v>125</v>
      </c>
      <c r="D15" s="2"/>
      <c r="E15" s="2"/>
      <c r="F15" s="2"/>
      <c r="G15" s="2"/>
      <c r="H15" s="2"/>
      <c r="I15" s="2"/>
      <c r="J15" s="2"/>
      <c r="K15" s="2"/>
      <c r="L15" s="2"/>
      <c r="M15" s="2"/>
      <c r="N15" s="2"/>
      <c r="O15" s="2"/>
      <c r="P15" s="2"/>
      <c r="Q15" s="2"/>
      <c r="R15" s="2"/>
      <c r="S15" s="2"/>
      <c r="T15" s="2"/>
      <c r="U15" s="2"/>
      <c r="V15" s="2"/>
      <c r="W15" s="2">
        <f>Input!C16</f>
        <v>0</v>
      </c>
      <c r="X15" s="2"/>
      <c r="Y15" s="2">
        <f>Input!D16</f>
        <v>0</v>
      </c>
      <c r="Z15" s="2"/>
      <c r="AA15" s="2">
        <f>Input!E16</f>
        <v>0</v>
      </c>
      <c r="AB15" s="2"/>
      <c r="AC15" s="2">
        <f>Input!F16</f>
        <v>0</v>
      </c>
      <c r="AD15" s="2"/>
      <c r="AE15" s="2"/>
      <c r="AF15" s="2"/>
      <c r="AG15" s="2"/>
      <c r="AH15" s="2"/>
      <c r="AI15" s="2"/>
      <c r="AJ15" s="2"/>
      <c r="AK15" s="2"/>
      <c r="AL15" s="2"/>
      <c r="AM15" s="2"/>
      <c r="AN15" s="2"/>
      <c r="AO15" s="2"/>
      <c r="AP15" s="2"/>
      <c r="AQ15" s="2">
        <f>Input!G16</f>
        <v>0</v>
      </c>
      <c r="AR15" s="2"/>
    </row>
    <row r="16" spans="1:44" s="146" customFormat="1" x14ac:dyDescent="0.3">
      <c r="A16" s="146">
        <v>17050201</v>
      </c>
      <c r="B16" s="146">
        <v>13290190</v>
      </c>
      <c r="C16" s="146" t="s">
        <v>78</v>
      </c>
      <c r="D16" s="146">
        <v>41</v>
      </c>
      <c r="E16" s="146" t="s">
        <v>48</v>
      </c>
      <c r="F16" s="146" t="s">
        <v>54</v>
      </c>
      <c r="G16" s="146">
        <v>-999999</v>
      </c>
      <c r="H16" s="146">
        <v>-116.87416399999999</v>
      </c>
      <c r="I16" s="146">
        <v>44.952396999999998</v>
      </c>
      <c r="J16" s="146">
        <v>-116.874236</v>
      </c>
      <c r="K16" s="146">
        <v>44.952410999999998</v>
      </c>
      <c r="L16" s="146">
        <v>5.8609999999999998</v>
      </c>
      <c r="M16" s="146" t="s">
        <v>50</v>
      </c>
      <c r="N16" s="146">
        <v>29</v>
      </c>
      <c r="O16" s="146">
        <v>0.66400000000000003</v>
      </c>
      <c r="P16" s="146">
        <v>6.4000000000000001E-2</v>
      </c>
      <c r="Q16" s="146">
        <v>1</v>
      </c>
      <c r="R16" s="146">
        <v>19661101</v>
      </c>
      <c r="S16" s="146">
        <v>19960723</v>
      </c>
      <c r="T16" s="146">
        <v>10858</v>
      </c>
      <c r="U16" s="146">
        <v>10858</v>
      </c>
      <c r="V16" s="146">
        <v>10</v>
      </c>
      <c r="W16" s="146">
        <f>Input!C17</f>
        <v>20</v>
      </c>
      <c r="X16" s="146">
        <v>14489</v>
      </c>
      <c r="Y16" s="146">
        <f>Input!D17</f>
        <v>28</v>
      </c>
      <c r="Z16" s="146">
        <v>20285</v>
      </c>
      <c r="AA16" s="146">
        <f>Input!E17</f>
        <v>36</v>
      </c>
      <c r="AB16" s="146">
        <v>26080</v>
      </c>
      <c r="AC16" s="146">
        <f>Input!F17</f>
        <v>59</v>
      </c>
      <c r="AD16" s="146">
        <v>42742</v>
      </c>
      <c r="AE16" s="146">
        <v>68.75</v>
      </c>
      <c r="AF16" s="146">
        <v>78</v>
      </c>
      <c r="AG16" s="146">
        <v>104</v>
      </c>
      <c r="AH16" s="146">
        <v>156</v>
      </c>
      <c r="AI16" s="146">
        <v>257</v>
      </c>
      <c r="AJ16" s="146">
        <v>421</v>
      </c>
      <c r="AK16" s="146">
        <v>520</v>
      </c>
      <c r="AL16" s="146">
        <v>640</v>
      </c>
      <c r="AM16" s="146">
        <v>958</v>
      </c>
      <c r="AN16" s="146">
        <v>1230.5</v>
      </c>
      <c r="AO16" s="146">
        <v>1910</v>
      </c>
      <c r="AP16" s="146">
        <v>5430</v>
      </c>
      <c r="AQ16" s="146">
        <f>Input!G17</f>
        <v>358.45</v>
      </c>
      <c r="AR16" s="146">
        <v>259678</v>
      </c>
    </row>
    <row r="17" spans="1:44" s="146" customFormat="1" x14ac:dyDescent="0.3">
      <c r="A17" s="146">
        <v>17050202</v>
      </c>
      <c r="B17" s="146">
        <v>13275000</v>
      </c>
      <c r="C17" s="146" t="s">
        <v>69</v>
      </c>
      <c r="D17" s="146">
        <v>41</v>
      </c>
      <c r="E17" s="146" t="s">
        <v>48</v>
      </c>
      <c r="F17" s="146" t="s">
        <v>54</v>
      </c>
      <c r="G17" s="146">
        <v>1093</v>
      </c>
      <c r="H17" s="146">
        <v>-117.273236</v>
      </c>
      <c r="I17" s="146">
        <v>44.358217000000003</v>
      </c>
      <c r="J17" s="146">
        <v>-117.272468</v>
      </c>
      <c r="K17" s="146">
        <v>44.355046000000002</v>
      </c>
      <c r="L17" s="146">
        <v>358.596</v>
      </c>
      <c r="M17" s="146" t="s">
        <v>50</v>
      </c>
      <c r="N17" s="146">
        <v>25</v>
      </c>
      <c r="O17" s="146">
        <v>0.72899999999999998</v>
      </c>
      <c r="P17" s="146">
        <v>7.6999999999999999E-2</v>
      </c>
      <c r="Q17" s="146">
        <v>1</v>
      </c>
      <c r="R17" s="146">
        <v>19281001</v>
      </c>
      <c r="S17" s="146">
        <v>19800930</v>
      </c>
      <c r="T17" s="146">
        <v>9253</v>
      </c>
      <c r="U17" s="146">
        <v>8992</v>
      </c>
      <c r="V17" s="146">
        <v>0</v>
      </c>
      <c r="W17" s="146">
        <f>Input!C18</f>
        <v>0</v>
      </c>
      <c r="X17" s="146">
        <v>0</v>
      </c>
      <c r="Y17" s="146">
        <f>Input!D18</f>
        <v>5.3</v>
      </c>
      <c r="Z17" s="146">
        <v>3840</v>
      </c>
      <c r="AA17" s="146">
        <f>Input!E18</f>
        <v>19</v>
      </c>
      <c r="AB17" s="146">
        <v>13764</v>
      </c>
      <c r="AC17" s="146">
        <f>Input!F18</f>
        <v>40</v>
      </c>
      <c r="AD17" s="146">
        <v>28978</v>
      </c>
      <c r="AE17" s="146">
        <v>45</v>
      </c>
      <c r="AF17" s="146">
        <v>51</v>
      </c>
      <c r="AG17" s="146">
        <v>60</v>
      </c>
      <c r="AH17" s="146">
        <v>72</v>
      </c>
      <c r="AI17" s="146">
        <v>86</v>
      </c>
      <c r="AJ17" s="146">
        <v>106</v>
      </c>
      <c r="AK17" s="146">
        <v>129</v>
      </c>
      <c r="AL17" s="146">
        <v>166</v>
      </c>
      <c r="AM17" s="146">
        <v>304</v>
      </c>
      <c r="AN17" s="146">
        <v>476</v>
      </c>
      <c r="AO17" s="146">
        <v>985</v>
      </c>
      <c r="AP17" s="146">
        <v>1760</v>
      </c>
      <c r="AQ17" s="146">
        <f>Input!G18</f>
        <v>131.46299999999999</v>
      </c>
      <c r="AR17" s="146">
        <v>95238</v>
      </c>
    </row>
    <row r="18" spans="1:44" s="146" customFormat="1" x14ac:dyDescent="0.3">
      <c r="A18" s="146">
        <v>17050203</v>
      </c>
      <c r="B18" s="146">
        <v>13289500</v>
      </c>
      <c r="C18" s="146" t="s">
        <v>83</v>
      </c>
      <c r="D18" s="146">
        <v>41</v>
      </c>
      <c r="E18" s="146" t="s">
        <v>48</v>
      </c>
      <c r="F18" s="146" t="s">
        <v>54</v>
      </c>
      <c r="G18" s="146">
        <v>1660</v>
      </c>
      <c r="H18" s="146">
        <v>-117.07045100000001</v>
      </c>
      <c r="I18" s="146">
        <v>44.769326999999997</v>
      </c>
      <c r="J18" s="146">
        <v>-117.072885</v>
      </c>
      <c r="K18" s="146">
        <v>44.768625</v>
      </c>
      <c r="L18" s="146">
        <v>207.58699999999999</v>
      </c>
      <c r="M18" s="146" t="s">
        <v>50</v>
      </c>
      <c r="N18" s="146">
        <v>29</v>
      </c>
      <c r="O18" s="146">
        <v>0.73399999999999999</v>
      </c>
      <c r="P18" s="146">
        <v>6.8000000000000005E-2</v>
      </c>
      <c r="Q18" s="146">
        <v>1</v>
      </c>
      <c r="R18" s="146">
        <v>19281001</v>
      </c>
      <c r="S18" s="146">
        <v>19570930</v>
      </c>
      <c r="T18" s="146">
        <v>10592</v>
      </c>
      <c r="U18" s="146">
        <v>10592</v>
      </c>
      <c r="V18" s="146">
        <v>19</v>
      </c>
      <c r="W18" s="146">
        <f>Input!C19</f>
        <v>29</v>
      </c>
      <c r="X18" s="146">
        <v>21009</v>
      </c>
      <c r="Y18" s="146">
        <f>Input!D19</f>
        <v>54</v>
      </c>
      <c r="Z18" s="146">
        <v>39120</v>
      </c>
      <c r="AA18" s="146">
        <f>Input!E19</f>
        <v>81</v>
      </c>
      <c r="AB18" s="146">
        <v>58680</v>
      </c>
      <c r="AC18" s="146">
        <f>Input!F19</f>
        <v>115</v>
      </c>
      <c r="AD18" s="146">
        <v>83311</v>
      </c>
      <c r="AE18" s="146">
        <v>131</v>
      </c>
      <c r="AF18" s="146">
        <v>145</v>
      </c>
      <c r="AG18" s="146">
        <v>177</v>
      </c>
      <c r="AH18" s="146">
        <v>229</v>
      </c>
      <c r="AI18" s="146">
        <v>342</v>
      </c>
      <c r="AJ18" s="146">
        <v>545</v>
      </c>
      <c r="AK18" s="146">
        <v>677.5</v>
      </c>
      <c r="AL18" s="146">
        <v>858</v>
      </c>
      <c r="AM18" s="146">
        <v>1460</v>
      </c>
      <c r="AN18" s="146">
        <v>1983.5</v>
      </c>
      <c r="AO18" s="146">
        <v>3010</v>
      </c>
      <c r="AP18" s="146">
        <v>4960</v>
      </c>
      <c r="AQ18" s="146">
        <f>Input!G19</f>
        <v>533.89800000000002</v>
      </c>
      <c r="AR18" s="146">
        <v>386781</v>
      </c>
    </row>
    <row r="19" spans="1:44" x14ac:dyDescent="0.3">
      <c r="A19" s="2">
        <v>17060101</v>
      </c>
      <c r="B19" s="2"/>
      <c r="C19" s="2" t="s">
        <v>125</v>
      </c>
      <c r="D19" s="2"/>
      <c r="E19" s="2"/>
      <c r="F19" s="2"/>
      <c r="G19" s="2"/>
      <c r="H19" s="2"/>
      <c r="I19" s="2"/>
      <c r="J19" s="2"/>
      <c r="K19" s="2"/>
      <c r="L19" s="2"/>
      <c r="M19" s="2"/>
      <c r="N19" s="2"/>
      <c r="O19" s="2"/>
      <c r="P19" s="2"/>
      <c r="Q19" s="2"/>
      <c r="R19" s="2"/>
      <c r="S19" s="2"/>
      <c r="T19" s="2"/>
      <c r="U19" s="2"/>
      <c r="V19" s="2"/>
      <c r="W19" s="2">
        <f>Input!C20</f>
        <v>0</v>
      </c>
      <c r="X19" s="2"/>
      <c r="Y19" s="2">
        <f>Input!D20</f>
        <v>0</v>
      </c>
      <c r="Z19" s="2"/>
      <c r="AA19" s="2">
        <f>Input!E20</f>
        <v>0</v>
      </c>
      <c r="AB19" s="2"/>
      <c r="AC19" s="2">
        <f>Input!F20</f>
        <v>0</v>
      </c>
      <c r="AD19" s="2"/>
      <c r="AE19" s="2"/>
      <c r="AF19" s="2"/>
      <c r="AG19" s="2"/>
      <c r="AH19" s="2"/>
      <c r="AI19" s="2"/>
      <c r="AJ19" s="2"/>
      <c r="AK19" s="2"/>
      <c r="AL19" s="2"/>
      <c r="AM19" s="2"/>
      <c r="AN19" s="2"/>
      <c r="AO19" s="2"/>
      <c r="AP19" s="2"/>
      <c r="AQ19" s="2">
        <f>Input!G20</f>
        <v>0</v>
      </c>
      <c r="AR19" s="2"/>
    </row>
    <row r="20" spans="1:44" s="146" customFormat="1" x14ac:dyDescent="0.3">
      <c r="A20" s="146">
        <v>17060102</v>
      </c>
      <c r="B20" s="146">
        <v>13292000</v>
      </c>
      <c r="C20" s="146" t="s">
        <v>82</v>
      </c>
      <c r="D20" s="146">
        <v>41</v>
      </c>
      <c r="E20" s="146" t="s">
        <v>48</v>
      </c>
      <c r="F20" s="146" t="s">
        <v>49</v>
      </c>
      <c r="G20" s="146">
        <v>622</v>
      </c>
      <c r="H20" s="146">
        <v>-116.834318</v>
      </c>
      <c r="I20" s="146">
        <v>45.562378000000002</v>
      </c>
      <c r="J20" s="146">
        <v>-116.833687</v>
      </c>
      <c r="K20" s="146">
        <v>45.562195000000003</v>
      </c>
      <c r="L20" s="146">
        <v>53.322000000000003</v>
      </c>
      <c r="M20" s="146" t="s">
        <v>50</v>
      </c>
      <c r="N20" s="146">
        <v>76</v>
      </c>
      <c r="O20" s="146">
        <v>0.76300000000000001</v>
      </c>
      <c r="P20" s="146">
        <v>4.4999999999999998E-2</v>
      </c>
      <c r="Q20" s="146">
        <v>1</v>
      </c>
      <c r="R20" s="146">
        <v>19281001</v>
      </c>
      <c r="S20" s="146">
        <v>20040930</v>
      </c>
      <c r="T20" s="146">
        <v>27759</v>
      </c>
      <c r="U20" s="146">
        <v>27759</v>
      </c>
      <c r="V20" s="146">
        <v>25</v>
      </c>
      <c r="W20" s="146">
        <f>Input!C21</f>
        <v>72.599999999999994</v>
      </c>
      <c r="X20" s="146">
        <v>52595</v>
      </c>
      <c r="Y20" s="146">
        <f>Input!D21</f>
        <v>96</v>
      </c>
      <c r="Z20" s="146">
        <v>69547</v>
      </c>
      <c r="AA20" s="146">
        <f>Input!E21</f>
        <v>113</v>
      </c>
      <c r="AB20" s="146">
        <v>81863</v>
      </c>
      <c r="AC20" s="146">
        <f>Input!F21</f>
        <v>136</v>
      </c>
      <c r="AD20" s="146">
        <v>98525</v>
      </c>
      <c r="AE20" s="146">
        <v>146</v>
      </c>
      <c r="AF20" s="146">
        <v>157</v>
      </c>
      <c r="AG20" s="146">
        <v>185</v>
      </c>
      <c r="AH20" s="146">
        <v>228</v>
      </c>
      <c r="AI20" s="146">
        <v>306</v>
      </c>
      <c r="AJ20" s="146">
        <v>498</v>
      </c>
      <c r="AK20" s="146">
        <v>655</v>
      </c>
      <c r="AL20" s="146">
        <v>853</v>
      </c>
      <c r="AM20" s="146">
        <v>1380</v>
      </c>
      <c r="AN20" s="146">
        <v>1800</v>
      </c>
      <c r="AO20" s="146">
        <v>2610</v>
      </c>
      <c r="AP20" s="146">
        <v>12400</v>
      </c>
      <c r="AQ20" s="146">
        <f>Input!G21</f>
        <v>510.32499999999999</v>
      </c>
      <c r="AR20" s="146">
        <v>369703</v>
      </c>
    </row>
    <row r="21" spans="1:44" x14ac:dyDescent="0.3">
      <c r="A21" s="2">
        <v>17060103</v>
      </c>
      <c r="B21" s="2"/>
      <c r="C21" s="2" t="s">
        <v>125</v>
      </c>
      <c r="D21" s="2"/>
      <c r="E21" s="2"/>
      <c r="F21" s="2"/>
      <c r="G21" s="2"/>
      <c r="H21" s="2"/>
      <c r="I21" s="2"/>
      <c r="J21" s="2"/>
      <c r="K21" s="2"/>
      <c r="L21" s="2"/>
      <c r="M21" s="2"/>
      <c r="N21" s="2"/>
      <c r="O21" s="2"/>
      <c r="P21" s="2"/>
      <c r="Q21" s="2"/>
      <c r="R21" s="2"/>
      <c r="S21" s="2"/>
      <c r="T21" s="2"/>
      <c r="U21" s="2"/>
      <c r="V21" s="2"/>
      <c r="W21" s="2">
        <f>Input!C22</f>
        <v>0</v>
      </c>
      <c r="X21" s="2"/>
      <c r="Y21" s="2">
        <f>Input!D22</f>
        <v>0</v>
      </c>
      <c r="Z21" s="2"/>
      <c r="AA21" s="2">
        <f>Input!E22</f>
        <v>0</v>
      </c>
      <c r="AB21" s="2"/>
      <c r="AC21" s="2">
        <f>Input!F22</f>
        <v>0</v>
      </c>
      <c r="AD21" s="2"/>
      <c r="AE21" s="2"/>
      <c r="AF21" s="2"/>
      <c r="AG21" s="2"/>
      <c r="AH21" s="2"/>
      <c r="AI21" s="2"/>
      <c r="AJ21" s="2"/>
      <c r="AK21" s="2"/>
      <c r="AL21" s="2"/>
      <c r="AM21" s="2"/>
      <c r="AN21" s="2"/>
      <c r="AO21" s="2"/>
      <c r="AP21" s="2"/>
      <c r="AQ21" s="2">
        <f>Input!G22</f>
        <v>0</v>
      </c>
      <c r="AR21" s="2"/>
    </row>
    <row r="22" spans="1:44" s="146" customFormat="1" x14ac:dyDescent="0.3">
      <c r="A22" s="146">
        <v>17060104</v>
      </c>
      <c r="B22" s="146">
        <v>13323500</v>
      </c>
      <c r="C22" s="146" t="s">
        <v>85</v>
      </c>
      <c r="D22" s="146">
        <v>41</v>
      </c>
      <c r="E22" s="146" t="s">
        <v>48</v>
      </c>
      <c r="F22" s="146" t="s">
        <v>54</v>
      </c>
      <c r="G22" s="146">
        <v>1250</v>
      </c>
      <c r="H22" s="146">
        <v>-117.927435</v>
      </c>
      <c r="I22" s="146">
        <v>45.512360999999999</v>
      </c>
      <c r="J22" s="146">
        <v>-117.92739899999999</v>
      </c>
      <c r="K22" s="146">
        <v>45.512366999999998</v>
      </c>
      <c r="L22" s="146">
        <v>2.8919999999999999</v>
      </c>
      <c r="M22" s="146" t="s">
        <v>50</v>
      </c>
      <c r="N22" s="146">
        <v>26</v>
      </c>
      <c r="O22" s="146">
        <v>0.66600000000000004</v>
      </c>
      <c r="P22" s="146">
        <v>6.4000000000000001E-2</v>
      </c>
      <c r="Q22" s="146">
        <v>1</v>
      </c>
      <c r="R22" s="146">
        <v>19551001</v>
      </c>
      <c r="S22" s="146">
        <v>19811007</v>
      </c>
      <c r="T22" s="146">
        <v>9504</v>
      </c>
      <c r="U22" s="146">
        <v>9499</v>
      </c>
      <c r="V22" s="146">
        <v>0</v>
      </c>
      <c r="W22" s="146">
        <f>Input!C23</f>
        <v>4.0049999999999999</v>
      </c>
      <c r="X22" s="146">
        <v>2901</v>
      </c>
      <c r="Y22" s="146">
        <f>Input!D23</f>
        <v>15</v>
      </c>
      <c r="Z22" s="146">
        <v>10867</v>
      </c>
      <c r="AA22" s="146">
        <f>Input!E23</f>
        <v>29</v>
      </c>
      <c r="AB22" s="146">
        <v>21009</v>
      </c>
      <c r="AC22" s="146">
        <f>Input!F23</f>
        <v>64</v>
      </c>
      <c r="AD22" s="146">
        <v>46365</v>
      </c>
      <c r="AE22" s="146">
        <v>80</v>
      </c>
      <c r="AF22" s="146">
        <v>97</v>
      </c>
      <c r="AG22" s="146">
        <v>140</v>
      </c>
      <c r="AH22" s="146">
        <v>246</v>
      </c>
      <c r="AI22" s="146">
        <v>477</v>
      </c>
      <c r="AJ22" s="146">
        <v>771</v>
      </c>
      <c r="AK22" s="146">
        <v>958</v>
      </c>
      <c r="AL22" s="146">
        <v>1230</v>
      </c>
      <c r="AM22" s="146">
        <v>1920</v>
      </c>
      <c r="AN22" s="146">
        <v>2530</v>
      </c>
      <c r="AO22" s="146">
        <v>3739.5</v>
      </c>
      <c r="AP22" s="146">
        <v>6420</v>
      </c>
      <c r="AQ22" s="146">
        <f>Input!G23</f>
        <v>667.22199999999998</v>
      </c>
      <c r="AR22" s="146">
        <v>483367</v>
      </c>
    </row>
    <row r="23" spans="1:44" s="146" customFormat="1" x14ac:dyDescent="0.3">
      <c r="A23" s="146">
        <v>17060105</v>
      </c>
      <c r="B23" s="146">
        <v>13331500</v>
      </c>
      <c r="C23" s="146" t="s">
        <v>79</v>
      </c>
      <c r="D23" s="146">
        <v>41</v>
      </c>
      <c r="E23" s="146" t="s">
        <v>48</v>
      </c>
      <c r="F23" s="146" t="s">
        <v>49</v>
      </c>
      <c r="G23" s="146">
        <v>240</v>
      </c>
      <c r="H23" s="146">
        <v>-117.726589</v>
      </c>
      <c r="I23" s="146">
        <v>45.619866999999999</v>
      </c>
      <c r="J23" s="146">
        <v>-117.726585</v>
      </c>
      <c r="K23" s="146">
        <v>45.619571999999998</v>
      </c>
      <c r="L23" s="146">
        <v>32.805999999999997</v>
      </c>
      <c r="M23" s="146" t="s">
        <v>50</v>
      </c>
      <c r="N23" s="146">
        <v>40</v>
      </c>
      <c r="O23" s="146">
        <v>0.70899999999999996</v>
      </c>
      <c r="P23" s="146">
        <v>4.7E-2</v>
      </c>
      <c r="Q23" s="146">
        <v>1</v>
      </c>
      <c r="R23" s="146">
        <v>19120601</v>
      </c>
      <c r="S23" s="146">
        <v>20040930</v>
      </c>
      <c r="T23" s="146">
        <v>14944</v>
      </c>
      <c r="U23" s="146">
        <v>14944</v>
      </c>
      <c r="V23" s="146">
        <v>11</v>
      </c>
      <c r="W23" s="146">
        <f>Input!C24</f>
        <v>45</v>
      </c>
      <c r="X23" s="146">
        <v>32600</v>
      </c>
      <c r="Y23" s="146">
        <f>Input!D24</f>
        <v>60</v>
      </c>
      <c r="Z23" s="146">
        <v>43467</v>
      </c>
      <c r="AA23" s="146">
        <f>Input!E24</f>
        <v>72</v>
      </c>
      <c r="AB23" s="146">
        <v>52160</v>
      </c>
      <c r="AC23" s="146">
        <f>Input!F24</f>
        <v>93</v>
      </c>
      <c r="AD23" s="146">
        <v>67374</v>
      </c>
      <c r="AE23" s="146">
        <v>103</v>
      </c>
      <c r="AF23" s="146">
        <v>116</v>
      </c>
      <c r="AG23" s="146">
        <v>150</v>
      </c>
      <c r="AH23" s="146">
        <v>196</v>
      </c>
      <c r="AI23" s="146">
        <v>271</v>
      </c>
      <c r="AJ23" s="146">
        <v>411</v>
      </c>
      <c r="AK23" s="146">
        <v>531</v>
      </c>
      <c r="AL23" s="146">
        <v>707</v>
      </c>
      <c r="AM23" s="146">
        <v>1290</v>
      </c>
      <c r="AN23" s="146">
        <v>1740</v>
      </c>
      <c r="AO23" s="146">
        <v>2695.5</v>
      </c>
      <c r="AP23" s="146">
        <v>5160</v>
      </c>
      <c r="AQ23" s="146">
        <f>Input!G24</f>
        <v>454.87</v>
      </c>
      <c r="AR23" s="146">
        <v>329529</v>
      </c>
    </row>
    <row r="24" spans="1:44" s="146" customFormat="1" x14ac:dyDescent="0.3">
      <c r="A24" s="146">
        <v>17060106</v>
      </c>
      <c r="B24" s="146">
        <v>13333000</v>
      </c>
      <c r="C24" s="146" t="s">
        <v>113</v>
      </c>
      <c r="D24" s="146">
        <v>41</v>
      </c>
      <c r="E24" s="146" t="s">
        <v>48</v>
      </c>
      <c r="F24" s="146" t="s">
        <v>49</v>
      </c>
      <c r="G24" s="146">
        <v>3275</v>
      </c>
      <c r="H24" s="146">
        <v>-117.451009</v>
      </c>
      <c r="I24" s="146">
        <v>45.945701999999997</v>
      </c>
      <c r="J24" s="146">
        <v>-117.44924899999999</v>
      </c>
      <c r="K24" s="146">
        <v>45.946072000000001</v>
      </c>
      <c r="L24" s="146">
        <v>142.64699999999999</v>
      </c>
      <c r="M24" s="146" t="s">
        <v>50</v>
      </c>
      <c r="N24" s="146">
        <v>60</v>
      </c>
      <c r="O24" s="146">
        <v>0.746</v>
      </c>
      <c r="P24" s="146">
        <v>5.7000000000000002E-2</v>
      </c>
      <c r="Q24" s="146">
        <v>1</v>
      </c>
      <c r="R24" s="146">
        <v>19441001</v>
      </c>
      <c r="S24" s="146">
        <v>20040930</v>
      </c>
      <c r="T24" s="146">
        <v>21915</v>
      </c>
      <c r="U24" s="146">
        <v>21915</v>
      </c>
      <c r="V24" s="146">
        <v>344</v>
      </c>
      <c r="W24" s="146">
        <f>Input!C25</f>
        <v>450</v>
      </c>
      <c r="X24" s="146">
        <v>326001</v>
      </c>
      <c r="Y24" s="146">
        <f>Input!D25</f>
        <v>601</v>
      </c>
      <c r="Z24" s="146">
        <v>435393</v>
      </c>
      <c r="AA24" s="146">
        <f>Input!E25</f>
        <v>684</v>
      </c>
      <c r="AB24" s="146">
        <v>495522</v>
      </c>
      <c r="AC24" s="146">
        <f>Input!F25</f>
        <v>806</v>
      </c>
      <c r="AD24" s="146">
        <v>583904</v>
      </c>
      <c r="AE24" s="146">
        <v>868</v>
      </c>
      <c r="AF24" s="146">
        <v>937</v>
      </c>
      <c r="AG24" s="146">
        <v>1150</v>
      </c>
      <c r="AH24" s="146">
        <v>1610</v>
      </c>
      <c r="AI24" s="146">
        <v>2440</v>
      </c>
      <c r="AJ24" s="146">
        <v>3700</v>
      </c>
      <c r="AK24" s="146">
        <v>4490</v>
      </c>
      <c r="AL24" s="146">
        <v>5300</v>
      </c>
      <c r="AM24" s="146">
        <v>7390</v>
      </c>
      <c r="AN24" s="146">
        <v>9342</v>
      </c>
      <c r="AO24" s="146">
        <v>13684</v>
      </c>
      <c r="AP24" s="146">
        <v>42200</v>
      </c>
      <c r="AQ24" s="146">
        <f>Input!G25</f>
        <v>3053.3960000000002</v>
      </c>
      <c r="AR24" s="146">
        <v>2212024</v>
      </c>
    </row>
    <row r="25" spans="1:44" s="146" customFormat="1" x14ac:dyDescent="0.3">
      <c r="A25" s="146">
        <v>17070101</v>
      </c>
      <c r="B25" s="146">
        <v>14019200</v>
      </c>
      <c r="C25" s="146" t="s">
        <v>124</v>
      </c>
      <c r="D25" s="146">
        <v>41</v>
      </c>
      <c r="E25" s="146" t="s">
        <v>48</v>
      </c>
      <c r="F25" s="146" t="s">
        <v>54</v>
      </c>
      <c r="G25" s="146">
        <v>214000</v>
      </c>
      <c r="H25" s="146">
        <v>-119.29659100000001</v>
      </c>
      <c r="I25" s="146">
        <v>45.932682999999997</v>
      </c>
      <c r="J25" s="146">
        <v>-119.296761</v>
      </c>
      <c r="K25" s="146">
        <v>45.936332999999998</v>
      </c>
      <c r="L25" s="146">
        <v>405.42599999999999</v>
      </c>
      <c r="M25" s="146" t="s">
        <v>50</v>
      </c>
      <c r="N25" s="146">
        <v>31</v>
      </c>
      <c r="O25" s="146">
        <v>0.85199999999999998</v>
      </c>
      <c r="P25" s="146">
        <v>7.0000000000000007E-2</v>
      </c>
      <c r="Q25" s="146">
        <v>1</v>
      </c>
      <c r="R25" s="146">
        <v>19501001</v>
      </c>
      <c r="S25" s="146">
        <v>19810930</v>
      </c>
      <c r="T25" s="146">
        <v>11323</v>
      </c>
      <c r="U25" s="146">
        <v>11323</v>
      </c>
      <c r="V25" s="146">
        <v>39500</v>
      </c>
      <c r="W25" s="146">
        <f>Input!C26</f>
        <v>75000</v>
      </c>
      <c r="X25" s="146">
        <v>54333525</v>
      </c>
      <c r="Y25" s="146">
        <f>Input!D26</f>
        <v>86200</v>
      </c>
      <c r="Z25" s="146">
        <v>62447331</v>
      </c>
      <c r="AA25" s="146">
        <f>Input!E26</f>
        <v>92700</v>
      </c>
      <c r="AB25" s="146">
        <v>67156237</v>
      </c>
      <c r="AC25" s="146">
        <f>Input!F26</f>
        <v>104000</v>
      </c>
      <c r="AD25" s="146">
        <v>75342488</v>
      </c>
      <c r="AE25" s="146">
        <v>110000</v>
      </c>
      <c r="AF25" s="146">
        <v>115000</v>
      </c>
      <c r="AG25" s="146">
        <v>126000</v>
      </c>
      <c r="AH25" s="146">
        <v>139000</v>
      </c>
      <c r="AI25" s="146">
        <v>157000</v>
      </c>
      <c r="AJ25" s="146">
        <v>187000</v>
      </c>
      <c r="AK25" s="146">
        <v>211000</v>
      </c>
      <c r="AL25" s="146">
        <v>241000</v>
      </c>
      <c r="AM25" s="146">
        <v>347000</v>
      </c>
      <c r="AN25" s="146">
        <v>441000</v>
      </c>
      <c r="AO25" s="146">
        <v>578760</v>
      </c>
      <c r="AP25" s="146">
        <v>798000</v>
      </c>
      <c r="AQ25" s="146">
        <f>Input!G26</f>
        <v>182384.50099999999</v>
      </c>
      <c r="AR25" s="146">
        <v>132127905</v>
      </c>
    </row>
    <row r="26" spans="1:44" s="146" customFormat="1" x14ac:dyDescent="0.3">
      <c r="A26" s="146">
        <v>17070102</v>
      </c>
      <c r="B26" s="146">
        <v>14011000</v>
      </c>
      <c r="C26" s="146" t="s">
        <v>63</v>
      </c>
      <c r="D26" s="146">
        <v>41</v>
      </c>
      <c r="E26" s="146" t="s">
        <v>48</v>
      </c>
      <c r="F26" s="146" t="s">
        <v>54</v>
      </c>
      <c r="G26" s="146">
        <v>43.8</v>
      </c>
      <c r="H26" s="146">
        <v>-118.28301399999999</v>
      </c>
      <c r="I26" s="146">
        <v>45.902079000000001</v>
      </c>
      <c r="J26" s="146">
        <v>-118.283012</v>
      </c>
      <c r="K26" s="146">
        <v>45.901985000000003</v>
      </c>
      <c r="L26" s="146">
        <v>10.452</v>
      </c>
      <c r="M26" s="146" t="s">
        <v>50</v>
      </c>
      <c r="N26" s="146">
        <v>39</v>
      </c>
      <c r="O26" s="146">
        <v>0.58199999999999996</v>
      </c>
      <c r="P26" s="146">
        <v>6.3E-2</v>
      </c>
      <c r="Q26" s="146">
        <v>1</v>
      </c>
      <c r="R26" s="146">
        <v>19300101</v>
      </c>
      <c r="S26" s="146">
        <v>19691031</v>
      </c>
      <c r="T26" s="146">
        <v>14549</v>
      </c>
      <c r="U26" s="146">
        <v>14549</v>
      </c>
      <c r="V26" s="146">
        <v>1</v>
      </c>
      <c r="W26" s="146">
        <f>Input!C27</f>
        <v>2</v>
      </c>
      <c r="X26" s="146">
        <v>1449</v>
      </c>
      <c r="Y26" s="146">
        <f>Input!D27</f>
        <v>2.5</v>
      </c>
      <c r="Z26" s="146">
        <v>1811</v>
      </c>
      <c r="AA26" s="146">
        <f>Input!E27</f>
        <v>3.2</v>
      </c>
      <c r="AB26" s="146">
        <v>2318</v>
      </c>
      <c r="AC26" s="146">
        <f>Input!F27</f>
        <v>5.7</v>
      </c>
      <c r="AD26" s="146">
        <v>4129</v>
      </c>
      <c r="AE26" s="146">
        <v>6.8</v>
      </c>
      <c r="AF26" s="146">
        <v>8</v>
      </c>
      <c r="AG26" s="146">
        <v>13</v>
      </c>
      <c r="AH26" s="146">
        <v>22</v>
      </c>
      <c r="AI26" s="146">
        <v>34</v>
      </c>
      <c r="AJ26" s="146">
        <v>53</v>
      </c>
      <c r="AK26" s="146">
        <v>66</v>
      </c>
      <c r="AL26" s="146">
        <v>80</v>
      </c>
      <c r="AM26" s="146">
        <v>121</v>
      </c>
      <c r="AN26" s="146">
        <v>165</v>
      </c>
      <c r="AO26" s="146">
        <v>265.5</v>
      </c>
      <c r="AP26" s="146">
        <v>1850</v>
      </c>
      <c r="AQ26" s="146">
        <f>Input!G27</f>
        <v>46.905999999999999</v>
      </c>
      <c r="AR26" s="146">
        <v>33981</v>
      </c>
    </row>
    <row r="27" spans="1:44" s="146" customFormat="1" x14ac:dyDescent="0.3">
      <c r="A27" s="146">
        <v>17070103</v>
      </c>
      <c r="B27" s="146">
        <v>14033500</v>
      </c>
      <c r="C27" s="146" t="s">
        <v>81</v>
      </c>
      <c r="D27" s="146">
        <v>41</v>
      </c>
      <c r="E27" s="146" t="s">
        <v>48</v>
      </c>
      <c r="F27" s="146" t="s">
        <v>49</v>
      </c>
      <c r="G27" s="146">
        <v>2290</v>
      </c>
      <c r="H27" s="146">
        <v>-119.32696199999999</v>
      </c>
      <c r="I27" s="146">
        <v>45.902909999999999</v>
      </c>
      <c r="J27" s="146">
        <v>-119.326691</v>
      </c>
      <c r="K27" s="146">
        <v>45.902907999999996</v>
      </c>
      <c r="L27" s="146">
        <v>21.068000000000001</v>
      </c>
      <c r="M27" s="146" t="s">
        <v>50</v>
      </c>
      <c r="N27" s="146">
        <v>100</v>
      </c>
      <c r="O27" s="146">
        <v>0.441</v>
      </c>
      <c r="P27" s="146">
        <v>9.7000000000000003E-2</v>
      </c>
      <c r="Q27" s="146">
        <v>1</v>
      </c>
      <c r="R27" s="146">
        <v>19031101</v>
      </c>
      <c r="S27" s="146">
        <v>20040930</v>
      </c>
      <c r="T27" s="146">
        <v>36860</v>
      </c>
      <c r="U27" s="146">
        <v>36441</v>
      </c>
      <c r="V27" s="146">
        <v>0</v>
      </c>
      <c r="W27" s="146">
        <f>Input!C28</f>
        <v>0</v>
      </c>
      <c r="X27" s="146">
        <v>0</v>
      </c>
      <c r="Y27" s="146">
        <f>Input!D28</f>
        <v>2.4</v>
      </c>
      <c r="Z27" s="146">
        <v>1739</v>
      </c>
      <c r="AA27" s="146">
        <f>Input!E28</f>
        <v>7</v>
      </c>
      <c r="AB27" s="146">
        <v>5071</v>
      </c>
      <c r="AC27" s="146">
        <f>Input!F28</f>
        <v>15</v>
      </c>
      <c r="AD27" s="146">
        <v>10867</v>
      </c>
      <c r="AE27" s="146">
        <v>26</v>
      </c>
      <c r="AF27" s="146">
        <v>46</v>
      </c>
      <c r="AG27" s="146">
        <v>95</v>
      </c>
      <c r="AH27" s="146">
        <v>154</v>
      </c>
      <c r="AI27" s="146">
        <v>263</v>
      </c>
      <c r="AJ27" s="146">
        <v>455</v>
      </c>
      <c r="AK27" s="146">
        <v>599</v>
      </c>
      <c r="AL27" s="146">
        <v>775</v>
      </c>
      <c r="AM27" s="146">
        <v>1390</v>
      </c>
      <c r="AN27" s="146">
        <v>2150</v>
      </c>
      <c r="AO27" s="146">
        <v>4053.9</v>
      </c>
      <c r="AP27" s="146">
        <v>15600</v>
      </c>
      <c r="AQ27" s="146">
        <f>Input!G28</f>
        <v>500.99900000000002</v>
      </c>
      <c r="AR27" s="146">
        <v>362947</v>
      </c>
    </row>
    <row r="28" spans="1:44" s="146" customFormat="1" x14ac:dyDescent="0.3">
      <c r="A28" s="146">
        <v>17070104</v>
      </c>
      <c r="B28" s="146">
        <v>14036000</v>
      </c>
      <c r="C28" s="146" t="s">
        <v>58</v>
      </c>
      <c r="D28" s="146">
        <v>41</v>
      </c>
      <c r="E28" s="146" t="s">
        <v>48</v>
      </c>
      <c r="F28" s="146" t="s">
        <v>54</v>
      </c>
      <c r="G28" s="146">
        <v>850</v>
      </c>
      <c r="H28" s="146">
        <v>-120.01087099999999</v>
      </c>
      <c r="I28" s="146">
        <v>45.753186999999997</v>
      </c>
      <c r="J28" s="146">
        <v>-120.01066299999999</v>
      </c>
      <c r="K28" s="146">
        <v>45.754395000000002</v>
      </c>
      <c r="L28" s="146">
        <v>135.15600000000001</v>
      </c>
      <c r="M28" s="146" t="s">
        <v>50</v>
      </c>
      <c r="N28" s="146">
        <v>19</v>
      </c>
      <c r="O28" s="146">
        <v>0.34899999999999998</v>
      </c>
      <c r="P28" s="146">
        <v>9.4E-2</v>
      </c>
      <c r="Q28" s="146">
        <v>1</v>
      </c>
      <c r="R28" s="146">
        <v>19601001</v>
      </c>
      <c r="S28" s="146">
        <v>19790930</v>
      </c>
      <c r="T28" s="146">
        <v>6939</v>
      </c>
      <c r="U28" s="146">
        <v>5690</v>
      </c>
      <c r="V28" s="146">
        <v>0</v>
      </c>
      <c r="W28" s="146">
        <f>Input!C29</f>
        <v>0</v>
      </c>
      <c r="X28" s="146">
        <v>0</v>
      </c>
      <c r="Y28" s="146">
        <f>Input!D29</f>
        <v>0</v>
      </c>
      <c r="Z28" s="146">
        <v>0</v>
      </c>
      <c r="AA28" s="146">
        <f>Input!E29</f>
        <v>0</v>
      </c>
      <c r="AB28" s="146">
        <v>0</v>
      </c>
      <c r="AC28" s="146">
        <f>Input!F29</f>
        <v>0.06</v>
      </c>
      <c r="AD28" s="146">
        <v>43</v>
      </c>
      <c r="AE28" s="146">
        <v>0.17</v>
      </c>
      <c r="AF28" s="146">
        <v>0.28000000000000003</v>
      </c>
      <c r="AG28" s="146">
        <v>0.74</v>
      </c>
      <c r="AH28" s="146">
        <v>1.5</v>
      </c>
      <c r="AI28" s="146">
        <v>3.9</v>
      </c>
      <c r="AJ28" s="146">
        <v>13</v>
      </c>
      <c r="AK28" s="146">
        <v>23</v>
      </c>
      <c r="AL28" s="146">
        <v>36</v>
      </c>
      <c r="AM28" s="146">
        <v>80</v>
      </c>
      <c r="AN28" s="146">
        <v>142</v>
      </c>
      <c r="AO28" s="146">
        <v>375.6</v>
      </c>
      <c r="AP28" s="146">
        <v>5700</v>
      </c>
      <c r="AQ28" s="146">
        <f>Input!G29</f>
        <v>31.338000000000001</v>
      </c>
      <c r="AR28" s="146">
        <v>22703</v>
      </c>
    </row>
    <row r="29" spans="1:44" s="146" customFormat="1" x14ac:dyDescent="0.3">
      <c r="A29" s="146">
        <v>17070105</v>
      </c>
      <c r="B29" s="146">
        <v>14105700</v>
      </c>
      <c r="C29" s="146" t="s">
        <v>47</v>
      </c>
      <c r="D29" s="146">
        <v>41</v>
      </c>
      <c r="E29" s="146" t="s">
        <v>48</v>
      </c>
      <c r="F29" s="146" t="s">
        <v>49</v>
      </c>
      <c r="G29" s="146">
        <v>237000</v>
      </c>
      <c r="H29" s="146">
        <v>-121.17340436000001</v>
      </c>
      <c r="I29" s="146">
        <v>45.607342580000001</v>
      </c>
      <c r="J29" s="146">
        <v>-121.17285919</v>
      </c>
      <c r="K29" s="146">
        <v>45.604427340000001</v>
      </c>
      <c r="L29" s="146">
        <v>326.697</v>
      </c>
      <c r="M29" s="146" t="s">
        <v>50</v>
      </c>
      <c r="N29" s="146">
        <v>126</v>
      </c>
      <c r="O29" s="146">
        <v>0.88900000000000001</v>
      </c>
      <c r="P29" s="146">
        <v>0.115</v>
      </c>
      <c r="Q29" s="146">
        <v>1</v>
      </c>
      <c r="R29" s="146">
        <v>18780601</v>
      </c>
      <c r="S29" s="146">
        <v>20040930</v>
      </c>
      <c r="T29" s="146">
        <v>46143</v>
      </c>
      <c r="U29" s="146">
        <v>46143</v>
      </c>
      <c r="V29" s="146">
        <v>36000</v>
      </c>
      <c r="W29" s="146">
        <f>Input!C30</f>
        <v>58600</v>
      </c>
      <c r="X29" s="146">
        <v>42426400</v>
      </c>
      <c r="Y29" s="146">
        <f>Input!D30</f>
        <v>71000</v>
      </c>
      <c r="Z29" s="146">
        <v>51435737</v>
      </c>
      <c r="AA29" s="146">
        <f>Input!E30</f>
        <v>81100</v>
      </c>
      <c r="AB29" s="146">
        <v>58752651.700000003</v>
      </c>
      <c r="AC29" s="146">
        <f>Input!F30</f>
        <v>95800</v>
      </c>
      <c r="AD29" s="146">
        <v>69359200</v>
      </c>
      <c r="AE29" s="146">
        <v>103000</v>
      </c>
      <c r="AF29" s="146">
        <v>74572000</v>
      </c>
      <c r="AG29" s="146">
        <v>110000</v>
      </c>
      <c r="AH29" s="146">
        <v>125000</v>
      </c>
      <c r="AI29" s="146">
        <v>142000</v>
      </c>
      <c r="AJ29" s="146">
        <v>167000</v>
      </c>
      <c r="AK29" s="146">
        <v>120908000</v>
      </c>
      <c r="AL29" s="146">
        <v>204000</v>
      </c>
      <c r="AM29" s="146">
        <v>230000</v>
      </c>
      <c r="AN29" s="146">
        <v>265000</v>
      </c>
      <c r="AO29" s="146">
        <v>379000</v>
      </c>
      <c r="AP29" s="146">
        <v>482000</v>
      </c>
      <c r="AQ29" s="146">
        <f>Input!G30</f>
        <v>662000</v>
      </c>
      <c r="AR29" s="146">
        <v>1230000</v>
      </c>
    </row>
    <row r="30" spans="1:44" s="146" customFormat="1" x14ac:dyDescent="0.3">
      <c r="A30" s="146">
        <v>17070201</v>
      </c>
      <c r="B30" s="146">
        <v>14040500</v>
      </c>
      <c r="C30" s="146" t="s">
        <v>80</v>
      </c>
      <c r="D30" s="146">
        <v>41</v>
      </c>
      <c r="E30" s="146" t="s">
        <v>48</v>
      </c>
      <c r="F30" s="146" t="s">
        <v>54</v>
      </c>
      <c r="G30" s="146">
        <v>1680</v>
      </c>
      <c r="H30" s="146">
        <v>-119.62609399999999</v>
      </c>
      <c r="I30" s="146">
        <v>44.520699</v>
      </c>
      <c r="J30" s="146">
        <v>-119.62554900000001</v>
      </c>
      <c r="K30" s="146">
        <v>44.520820999999998</v>
      </c>
      <c r="L30" s="146">
        <v>45.25</v>
      </c>
      <c r="M30" s="146" t="s">
        <v>50</v>
      </c>
      <c r="N30" s="146">
        <v>65</v>
      </c>
      <c r="O30" s="146">
        <v>0.71299999999999997</v>
      </c>
      <c r="P30" s="146">
        <v>5.8000000000000003E-2</v>
      </c>
      <c r="Q30" s="146">
        <v>1</v>
      </c>
      <c r="R30" s="146">
        <v>19261001</v>
      </c>
      <c r="S30" s="146">
        <v>19910930</v>
      </c>
      <c r="T30" s="146">
        <v>23741</v>
      </c>
      <c r="U30" s="146">
        <v>23741</v>
      </c>
      <c r="V30" s="146">
        <v>1</v>
      </c>
      <c r="W30" s="146">
        <f>Input!C31</f>
        <v>3</v>
      </c>
      <c r="X30" s="146">
        <v>2173</v>
      </c>
      <c r="Y30" s="146">
        <f>Input!D31</f>
        <v>12</v>
      </c>
      <c r="Z30" s="146">
        <v>8693</v>
      </c>
      <c r="AA30" s="146">
        <f>Input!E31</f>
        <v>27</v>
      </c>
      <c r="AB30" s="146">
        <v>19560</v>
      </c>
      <c r="AC30" s="146">
        <f>Input!F31</f>
        <v>84</v>
      </c>
      <c r="AD30" s="146">
        <v>60854</v>
      </c>
      <c r="AE30" s="146">
        <v>116</v>
      </c>
      <c r="AF30" s="146">
        <v>145.6</v>
      </c>
      <c r="AG30" s="146">
        <v>195</v>
      </c>
      <c r="AH30" s="146">
        <v>250</v>
      </c>
      <c r="AI30" s="146">
        <v>355</v>
      </c>
      <c r="AJ30" s="146">
        <v>521</v>
      </c>
      <c r="AK30" s="146">
        <v>651</v>
      </c>
      <c r="AL30" s="146">
        <v>800</v>
      </c>
      <c r="AM30" s="146">
        <v>1260</v>
      </c>
      <c r="AN30" s="146">
        <v>1740</v>
      </c>
      <c r="AO30" s="146">
        <v>2900</v>
      </c>
      <c r="AP30" s="146">
        <v>6940</v>
      </c>
      <c r="AQ30" s="146">
        <f>Input!G31</f>
        <v>494.51900000000001</v>
      </c>
      <c r="AR30" s="146">
        <v>358253</v>
      </c>
    </row>
    <row r="31" spans="1:44" s="146" customFormat="1" x14ac:dyDescent="0.3">
      <c r="A31" s="146">
        <v>17070202</v>
      </c>
      <c r="B31" s="146">
        <v>14046000</v>
      </c>
      <c r="C31" s="146" t="s">
        <v>96</v>
      </c>
      <c r="D31" s="146">
        <v>41</v>
      </c>
      <c r="E31" s="146" t="s">
        <v>48</v>
      </c>
      <c r="F31" s="146" t="s">
        <v>49</v>
      </c>
      <c r="G31" s="146">
        <v>2520</v>
      </c>
      <c r="H31" s="146">
        <v>-119.431656</v>
      </c>
      <c r="I31" s="146">
        <v>44.813758</v>
      </c>
      <c r="J31" s="146">
        <v>-119.431611</v>
      </c>
      <c r="K31" s="146">
        <v>44.814731000000002</v>
      </c>
      <c r="L31" s="146">
        <v>108.35899999999999</v>
      </c>
      <c r="M31" s="146" t="s">
        <v>50</v>
      </c>
      <c r="N31" s="146">
        <v>76</v>
      </c>
      <c r="O31" s="146">
        <v>0.64300000000000002</v>
      </c>
      <c r="P31" s="146">
        <v>6.0999999999999999E-2</v>
      </c>
      <c r="Q31" s="146">
        <v>1</v>
      </c>
      <c r="R31" s="146">
        <v>19281001</v>
      </c>
      <c r="S31" s="146">
        <v>20040930</v>
      </c>
      <c r="T31" s="146">
        <v>27759</v>
      </c>
      <c r="U31" s="146">
        <v>27759</v>
      </c>
      <c r="V31" s="146">
        <v>17</v>
      </c>
      <c r="W31" s="146">
        <f>Input!C32</f>
        <v>48</v>
      </c>
      <c r="X31" s="146">
        <v>34773</v>
      </c>
      <c r="Y31" s="146">
        <f>Input!D32</f>
        <v>76</v>
      </c>
      <c r="Z31" s="146">
        <v>55058</v>
      </c>
      <c r="AA31" s="146">
        <f>Input!E32</f>
        <v>98</v>
      </c>
      <c r="AB31" s="146">
        <v>70996</v>
      </c>
      <c r="AC31" s="146">
        <f>Input!F32</f>
        <v>137</v>
      </c>
      <c r="AD31" s="146">
        <v>99249</v>
      </c>
      <c r="AE31" s="146">
        <v>159</v>
      </c>
      <c r="AF31" s="146">
        <v>184</v>
      </c>
      <c r="AG31" s="146">
        <v>258</v>
      </c>
      <c r="AH31" s="146">
        <v>420</v>
      </c>
      <c r="AI31" s="146">
        <v>821</v>
      </c>
      <c r="AJ31" s="146">
        <v>1370</v>
      </c>
      <c r="AK31" s="146">
        <v>1770</v>
      </c>
      <c r="AL31" s="146">
        <v>2250</v>
      </c>
      <c r="AM31" s="146">
        <v>3720</v>
      </c>
      <c r="AN31" s="146">
        <v>5110</v>
      </c>
      <c r="AO31" s="146">
        <v>8030</v>
      </c>
      <c r="AP31" s="146">
        <v>31900</v>
      </c>
      <c r="AQ31" s="146">
        <f>Input!G32</f>
        <v>1293.204</v>
      </c>
      <c r="AR31" s="146">
        <v>936858</v>
      </c>
    </row>
    <row r="32" spans="1:44" s="146" customFormat="1" x14ac:dyDescent="0.3">
      <c r="A32" s="146">
        <v>17070203</v>
      </c>
      <c r="B32" s="146">
        <v>14044000</v>
      </c>
      <c r="C32" s="146" t="s">
        <v>75</v>
      </c>
      <c r="D32" s="146">
        <v>41</v>
      </c>
      <c r="E32" s="146" t="s">
        <v>48</v>
      </c>
      <c r="F32" s="146" t="s">
        <v>49</v>
      </c>
      <c r="G32" s="146">
        <v>515</v>
      </c>
      <c r="H32" s="146">
        <v>-119.141369</v>
      </c>
      <c r="I32" s="146">
        <v>44.888764000000002</v>
      </c>
      <c r="J32" s="146">
        <v>-119.141434</v>
      </c>
      <c r="K32" s="146">
        <v>44.888705999999999</v>
      </c>
      <c r="L32" s="146">
        <v>8.2210000000000001</v>
      </c>
      <c r="M32" s="146" t="s">
        <v>50</v>
      </c>
      <c r="N32" s="146">
        <v>75</v>
      </c>
      <c r="O32" s="146">
        <v>0.66700000000000004</v>
      </c>
      <c r="P32" s="146">
        <v>7.0000000000000007E-2</v>
      </c>
      <c r="Q32" s="146">
        <v>1</v>
      </c>
      <c r="R32" s="146">
        <v>19291001</v>
      </c>
      <c r="S32" s="146">
        <v>20040930</v>
      </c>
      <c r="T32" s="146">
        <v>27394</v>
      </c>
      <c r="U32" s="146">
        <v>27394</v>
      </c>
      <c r="V32" s="146">
        <v>0.9</v>
      </c>
      <c r="W32" s="146">
        <f>Input!C33</f>
        <v>9</v>
      </c>
      <c r="X32" s="146">
        <v>6520</v>
      </c>
      <c r="Y32" s="146">
        <f>Input!D33</f>
        <v>19</v>
      </c>
      <c r="Z32" s="146">
        <v>13764</v>
      </c>
      <c r="AA32" s="146">
        <f>Input!E33</f>
        <v>26</v>
      </c>
      <c r="AB32" s="146">
        <v>18836</v>
      </c>
      <c r="AC32" s="146">
        <f>Input!F33</f>
        <v>37</v>
      </c>
      <c r="AD32" s="146">
        <v>26805</v>
      </c>
      <c r="AE32" s="146">
        <v>42</v>
      </c>
      <c r="AF32" s="146">
        <v>48</v>
      </c>
      <c r="AG32" s="146">
        <v>63</v>
      </c>
      <c r="AH32" s="146">
        <v>90</v>
      </c>
      <c r="AI32" s="146">
        <v>152</v>
      </c>
      <c r="AJ32" s="146">
        <v>258</v>
      </c>
      <c r="AK32" s="146">
        <v>339</v>
      </c>
      <c r="AL32" s="146">
        <v>436</v>
      </c>
      <c r="AM32" s="146">
        <v>725</v>
      </c>
      <c r="AN32" s="146">
        <v>1010</v>
      </c>
      <c r="AO32" s="146">
        <v>1620</v>
      </c>
      <c r="AP32" s="146">
        <v>4360</v>
      </c>
      <c r="AQ32" s="146">
        <f>Input!G33</f>
        <v>255.934</v>
      </c>
      <c r="AR32" s="146">
        <v>185411</v>
      </c>
    </row>
    <row r="33" spans="1:44" s="146" customFormat="1" x14ac:dyDescent="0.3">
      <c r="A33" s="146">
        <v>17070204</v>
      </c>
      <c r="B33" s="146">
        <v>14048000</v>
      </c>
      <c r="C33" s="146" t="s">
        <v>107</v>
      </c>
      <c r="D33" s="146">
        <v>41</v>
      </c>
      <c r="E33" s="146" t="s">
        <v>48</v>
      </c>
      <c r="F33" s="146" t="s">
        <v>49</v>
      </c>
      <c r="G33" s="146">
        <v>7580</v>
      </c>
      <c r="H33" s="146">
        <v>-120.409492</v>
      </c>
      <c r="I33" s="146">
        <v>45.587628000000002</v>
      </c>
      <c r="J33" s="146">
        <v>-120.409103</v>
      </c>
      <c r="K33" s="146">
        <v>45.587612</v>
      </c>
      <c r="L33" s="146">
        <v>30.375</v>
      </c>
      <c r="M33" s="146" t="s">
        <v>50</v>
      </c>
      <c r="N33" s="146">
        <v>98</v>
      </c>
      <c r="O33" s="146">
        <v>0.68200000000000005</v>
      </c>
      <c r="P33" s="146">
        <v>0.06</v>
      </c>
      <c r="Q33" s="146">
        <v>1</v>
      </c>
      <c r="R33" s="146">
        <v>19041201</v>
      </c>
      <c r="S33" s="146">
        <v>20040930</v>
      </c>
      <c r="T33" s="146">
        <v>36099</v>
      </c>
      <c r="U33" s="146">
        <v>36058</v>
      </c>
      <c r="V33" s="146">
        <v>0</v>
      </c>
      <c r="W33" s="146">
        <f>Input!C34</f>
        <v>32</v>
      </c>
      <c r="X33" s="146">
        <v>23182</v>
      </c>
      <c r="Y33" s="146">
        <f>Input!D34</f>
        <v>84</v>
      </c>
      <c r="Z33" s="146">
        <v>60854</v>
      </c>
      <c r="AA33" s="146">
        <f>Input!E34</f>
        <v>140</v>
      </c>
      <c r="AB33" s="146">
        <v>101423</v>
      </c>
      <c r="AC33" s="146">
        <f>Input!F34</f>
        <v>265</v>
      </c>
      <c r="AD33" s="146">
        <v>191978</v>
      </c>
      <c r="AE33" s="146">
        <v>327</v>
      </c>
      <c r="AF33" s="146">
        <v>387</v>
      </c>
      <c r="AG33" s="146">
        <v>528</v>
      </c>
      <c r="AH33" s="146">
        <v>783</v>
      </c>
      <c r="AI33" s="146">
        <v>1360</v>
      </c>
      <c r="AJ33" s="146">
        <v>2260</v>
      </c>
      <c r="AK33" s="146">
        <v>2810</v>
      </c>
      <c r="AL33" s="146">
        <v>3540</v>
      </c>
      <c r="AM33" s="146">
        <v>5750</v>
      </c>
      <c r="AN33" s="146">
        <v>7910</v>
      </c>
      <c r="AO33" s="146">
        <v>12200</v>
      </c>
      <c r="AP33" s="146">
        <v>39400</v>
      </c>
      <c r="AQ33" s="146">
        <f>Input!G34</f>
        <v>2060.9690000000001</v>
      </c>
      <c r="AR33" s="146">
        <v>1493063</v>
      </c>
    </row>
    <row r="34" spans="1:44" s="146" customFormat="1" x14ac:dyDescent="0.3">
      <c r="A34" s="146">
        <v>17070301</v>
      </c>
      <c r="B34" s="146">
        <v>14076500</v>
      </c>
      <c r="C34" s="146" t="s">
        <v>88</v>
      </c>
      <c r="D34" s="146">
        <v>41</v>
      </c>
      <c r="E34" s="146" t="s">
        <v>48</v>
      </c>
      <c r="F34" s="146" t="s">
        <v>49</v>
      </c>
      <c r="G34" s="146">
        <v>2705</v>
      </c>
      <c r="H34" s="146">
        <v>-121.321156</v>
      </c>
      <c r="I34" s="146">
        <v>44.498728999999997</v>
      </c>
      <c r="J34" s="146">
        <v>-121.321045</v>
      </c>
      <c r="K34" s="146">
        <v>44.498600000000003</v>
      </c>
      <c r="L34" s="146">
        <v>16.879000000000001</v>
      </c>
      <c r="M34" s="146" t="s">
        <v>50</v>
      </c>
      <c r="N34" s="146">
        <v>52</v>
      </c>
      <c r="O34" s="146">
        <v>0.88800000000000001</v>
      </c>
      <c r="P34" s="146">
        <v>2.5000000000000001E-2</v>
      </c>
      <c r="Q34" s="146">
        <v>1</v>
      </c>
      <c r="R34" s="146">
        <v>19520714</v>
      </c>
      <c r="S34" s="146">
        <v>20040930</v>
      </c>
      <c r="T34" s="146">
        <v>19072</v>
      </c>
      <c r="U34" s="146">
        <v>19072</v>
      </c>
      <c r="V34" s="146">
        <v>425</v>
      </c>
      <c r="W34" s="146">
        <f>Input!C35</f>
        <v>455</v>
      </c>
      <c r="X34" s="146">
        <v>329623</v>
      </c>
      <c r="Y34" s="146">
        <f>Input!D35</f>
        <v>476</v>
      </c>
      <c r="Z34" s="146">
        <v>344837</v>
      </c>
      <c r="AA34" s="146">
        <f>Input!E35</f>
        <v>491</v>
      </c>
      <c r="AB34" s="146">
        <v>355703</v>
      </c>
      <c r="AC34" s="146">
        <f>Input!F35</f>
        <v>514</v>
      </c>
      <c r="AD34" s="146">
        <v>372366</v>
      </c>
      <c r="AE34" s="146">
        <v>527</v>
      </c>
      <c r="AF34" s="146">
        <v>544</v>
      </c>
      <c r="AG34" s="146">
        <v>613</v>
      </c>
      <c r="AH34" s="146">
        <v>778</v>
      </c>
      <c r="AI34" s="146">
        <v>952</v>
      </c>
      <c r="AJ34" s="146">
        <v>1080</v>
      </c>
      <c r="AK34" s="146">
        <v>1160</v>
      </c>
      <c r="AL34" s="146">
        <v>1260</v>
      </c>
      <c r="AM34" s="146">
        <v>1620</v>
      </c>
      <c r="AN34" s="146">
        <v>1870</v>
      </c>
      <c r="AO34" s="146">
        <v>2252.6999999999998</v>
      </c>
      <c r="AP34" s="146">
        <v>4790</v>
      </c>
      <c r="AQ34" s="146">
        <f>Input!G35</f>
        <v>916.74099999999999</v>
      </c>
      <c r="AR34" s="146">
        <v>664130</v>
      </c>
    </row>
    <row r="35" spans="1:44" s="146" customFormat="1" x14ac:dyDescent="0.3">
      <c r="A35" s="146">
        <v>17070302</v>
      </c>
      <c r="B35" s="146">
        <v>14063000</v>
      </c>
      <c r="C35" s="146" t="s">
        <v>74</v>
      </c>
      <c r="D35" s="146">
        <v>41</v>
      </c>
      <c r="E35" s="146" t="s">
        <v>48</v>
      </c>
      <c r="F35" s="146" t="s">
        <v>54</v>
      </c>
      <c r="G35" s="146">
        <v>859</v>
      </c>
      <c r="H35" s="146">
        <v>-121.502803</v>
      </c>
      <c r="I35" s="146">
        <v>43.689010000000003</v>
      </c>
      <c r="J35" s="146">
        <v>-121.50310500000001</v>
      </c>
      <c r="K35" s="146">
        <v>43.689213000000002</v>
      </c>
      <c r="L35" s="146">
        <v>33.161999999999999</v>
      </c>
      <c r="M35" s="146" t="s">
        <v>50</v>
      </c>
      <c r="N35" s="146">
        <v>69</v>
      </c>
      <c r="O35" s="146">
        <v>0.83699999999999997</v>
      </c>
      <c r="P35" s="146">
        <v>5.5E-2</v>
      </c>
      <c r="Q35" s="146">
        <v>1</v>
      </c>
      <c r="R35" s="146">
        <v>19240501</v>
      </c>
      <c r="S35" s="146">
        <v>19940930</v>
      </c>
      <c r="T35" s="146">
        <v>25355</v>
      </c>
      <c r="U35" s="146">
        <v>25355</v>
      </c>
      <c r="V35" s="146">
        <v>5.8</v>
      </c>
      <c r="W35" s="146">
        <f>Input!C36</f>
        <v>20</v>
      </c>
      <c r="X35" s="146">
        <v>14489</v>
      </c>
      <c r="Y35" s="146">
        <f>Input!D36</f>
        <v>40</v>
      </c>
      <c r="Z35" s="146">
        <v>28978</v>
      </c>
      <c r="AA35" s="146">
        <f>Input!E36</f>
        <v>55</v>
      </c>
      <c r="AB35" s="146">
        <v>39845</v>
      </c>
      <c r="AC35" s="146">
        <f>Input!F36</f>
        <v>77</v>
      </c>
      <c r="AD35" s="146">
        <v>55782</v>
      </c>
      <c r="AE35" s="146">
        <v>89</v>
      </c>
      <c r="AF35" s="146">
        <v>100</v>
      </c>
      <c r="AG35" s="146">
        <v>127</v>
      </c>
      <c r="AH35" s="146">
        <v>160</v>
      </c>
      <c r="AI35" s="146">
        <v>194</v>
      </c>
      <c r="AJ35" s="146">
        <v>234</v>
      </c>
      <c r="AK35" s="146">
        <v>258.5</v>
      </c>
      <c r="AL35" s="146">
        <v>293</v>
      </c>
      <c r="AM35" s="146">
        <v>400.82</v>
      </c>
      <c r="AN35" s="146">
        <v>532</v>
      </c>
      <c r="AO35" s="146">
        <v>755</v>
      </c>
      <c r="AP35" s="146">
        <v>3240</v>
      </c>
      <c r="AQ35" s="146">
        <f>Input!G36</f>
        <v>200.59399999999999</v>
      </c>
      <c r="AR35" s="146">
        <v>145320</v>
      </c>
    </row>
    <row r="36" spans="1:44" s="146" customFormat="1" x14ac:dyDescent="0.3">
      <c r="A36" s="146">
        <v>17070303</v>
      </c>
      <c r="B36" s="146">
        <v>14078000</v>
      </c>
      <c r="C36" s="146" t="s">
        <v>67</v>
      </c>
      <c r="D36" s="146">
        <v>41</v>
      </c>
      <c r="E36" s="146" t="s">
        <v>48</v>
      </c>
      <c r="F36" s="146" t="s">
        <v>54</v>
      </c>
      <c r="G36" s="146">
        <v>450</v>
      </c>
      <c r="H36" s="146">
        <v>-119.923315</v>
      </c>
      <c r="I36" s="146">
        <v>44.163750999999998</v>
      </c>
      <c r="J36" s="146">
        <v>-119.923362</v>
      </c>
      <c r="K36" s="146">
        <v>44.159936000000002</v>
      </c>
      <c r="L36" s="146">
        <v>425.327</v>
      </c>
      <c r="M36" s="146" t="s">
        <v>50</v>
      </c>
      <c r="N36" s="146">
        <v>33</v>
      </c>
      <c r="O36" s="146">
        <v>0.432</v>
      </c>
      <c r="P36" s="146">
        <v>9.8000000000000004E-2</v>
      </c>
      <c r="Q36" s="146">
        <v>1</v>
      </c>
      <c r="R36" s="146">
        <v>19421001</v>
      </c>
      <c r="S36" s="146">
        <v>19750930</v>
      </c>
      <c r="T36" s="146">
        <v>12053</v>
      </c>
      <c r="U36" s="146">
        <v>12038</v>
      </c>
      <c r="V36" s="146">
        <v>0</v>
      </c>
      <c r="W36" s="146">
        <f>Input!C37</f>
        <v>0.25</v>
      </c>
      <c r="X36" s="146">
        <v>181</v>
      </c>
      <c r="Y36" s="146">
        <f>Input!D37</f>
        <v>0.5</v>
      </c>
      <c r="Z36" s="146">
        <v>362</v>
      </c>
      <c r="AA36" s="146">
        <f>Input!E37</f>
        <v>0.7</v>
      </c>
      <c r="AB36" s="146">
        <v>507</v>
      </c>
      <c r="AC36" s="146">
        <f>Input!F37</f>
        <v>1.6</v>
      </c>
      <c r="AD36" s="146">
        <v>1159</v>
      </c>
      <c r="AE36" s="146">
        <v>2.8</v>
      </c>
      <c r="AF36" s="146">
        <v>4.3</v>
      </c>
      <c r="AG36" s="146">
        <v>7.2</v>
      </c>
      <c r="AH36" s="146">
        <v>13</v>
      </c>
      <c r="AI36" s="146">
        <v>24</v>
      </c>
      <c r="AJ36" s="146">
        <v>59</v>
      </c>
      <c r="AK36" s="146">
        <v>85</v>
      </c>
      <c r="AL36" s="146">
        <v>123</v>
      </c>
      <c r="AM36" s="146">
        <v>263</v>
      </c>
      <c r="AN36" s="146">
        <v>404.3</v>
      </c>
      <c r="AO36" s="146">
        <v>950</v>
      </c>
      <c r="AP36" s="146">
        <v>3400</v>
      </c>
      <c r="AQ36" s="146">
        <f>Input!G37</f>
        <v>89.072000000000003</v>
      </c>
      <c r="AR36" s="146">
        <v>64528</v>
      </c>
    </row>
    <row r="37" spans="1:44" s="146" customFormat="1" x14ac:dyDescent="0.3">
      <c r="A37" s="146">
        <v>17070304</v>
      </c>
      <c r="B37" s="146">
        <v>14079800</v>
      </c>
      <c r="C37" s="146" t="s">
        <v>76</v>
      </c>
      <c r="D37" s="146">
        <v>41</v>
      </c>
      <c r="E37" s="146" t="s">
        <v>48</v>
      </c>
      <c r="F37" s="146" t="s">
        <v>54</v>
      </c>
      <c r="G37" s="146">
        <v>2400</v>
      </c>
      <c r="H37" s="146">
        <v>-120.58362</v>
      </c>
      <c r="I37" s="146">
        <v>44.179851999999997</v>
      </c>
      <c r="J37" s="146">
        <v>-120.58335099999999</v>
      </c>
      <c r="K37" s="146">
        <v>44.179119</v>
      </c>
      <c r="L37" s="146">
        <v>84.521000000000001</v>
      </c>
      <c r="M37" s="146" t="s">
        <v>50</v>
      </c>
      <c r="N37" s="146">
        <v>7</v>
      </c>
      <c r="O37" s="146">
        <v>0.46700000000000003</v>
      </c>
      <c r="P37" s="146">
        <v>9.0999999999999998E-2</v>
      </c>
      <c r="Q37" s="146">
        <v>1</v>
      </c>
      <c r="R37" s="146">
        <v>19601001</v>
      </c>
      <c r="S37" s="146">
        <v>19680531</v>
      </c>
      <c r="T37" s="146">
        <v>2800</v>
      </c>
      <c r="U37" s="146">
        <v>2800</v>
      </c>
      <c r="V37" s="146">
        <v>0.2</v>
      </c>
      <c r="W37" s="146">
        <f>Input!C38</f>
        <v>0.2</v>
      </c>
      <c r="X37" s="146">
        <v>145</v>
      </c>
      <c r="Y37" s="146">
        <f>Input!D38</f>
        <v>0.6</v>
      </c>
      <c r="Z37" s="146">
        <v>435</v>
      </c>
      <c r="AA37" s="146">
        <f>Input!E38</f>
        <v>1.3</v>
      </c>
      <c r="AB37" s="146">
        <v>942</v>
      </c>
      <c r="AC37" s="146">
        <f>Input!F38</f>
        <v>11</v>
      </c>
      <c r="AD37" s="146">
        <v>7969</v>
      </c>
      <c r="AE37" s="146">
        <v>19</v>
      </c>
      <c r="AF37" s="146">
        <v>34</v>
      </c>
      <c r="AG37" s="146">
        <v>61</v>
      </c>
      <c r="AH37" s="146">
        <v>87</v>
      </c>
      <c r="AI37" s="146">
        <v>115</v>
      </c>
      <c r="AJ37" s="146">
        <v>195</v>
      </c>
      <c r="AK37" s="146">
        <v>267.5</v>
      </c>
      <c r="AL37" s="146">
        <v>389.2</v>
      </c>
      <c r="AM37" s="146">
        <v>750</v>
      </c>
      <c r="AN37" s="146">
        <v>1130</v>
      </c>
      <c r="AO37" s="146">
        <v>2369.9</v>
      </c>
      <c r="AP37" s="146">
        <v>17300</v>
      </c>
      <c r="AQ37" s="146">
        <f>Input!G38</f>
        <v>280.459</v>
      </c>
      <c r="AR37" s="146">
        <v>203178</v>
      </c>
    </row>
    <row r="38" spans="1:44" s="146" customFormat="1" x14ac:dyDescent="0.3">
      <c r="A38" s="146">
        <v>17070305</v>
      </c>
      <c r="B38" s="146">
        <v>14087500</v>
      </c>
      <c r="C38" s="146" t="s">
        <v>100</v>
      </c>
      <c r="D38" s="146">
        <v>41</v>
      </c>
      <c r="E38" s="146" t="s">
        <v>48</v>
      </c>
      <c r="F38" s="146" t="s">
        <v>54</v>
      </c>
      <c r="G38" s="146">
        <v>4330</v>
      </c>
      <c r="H38" s="146">
        <v>-121.2706</v>
      </c>
      <c r="I38" s="146">
        <v>44.560952</v>
      </c>
      <c r="J38" s="146">
        <v>-121.26812</v>
      </c>
      <c r="K38" s="146">
        <v>44.561110999999997</v>
      </c>
      <c r="L38" s="146">
        <v>197.411</v>
      </c>
      <c r="M38" s="146" t="s">
        <v>50</v>
      </c>
      <c r="N38" s="146">
        <v>46</v>
      </c>
      <c r="O38" s="146">
        <v>0.92500000000000004</v>
      </c>
      <c r="P38" s="146">
        <v>4.2000000000000003E-2</v>
      </c>
      <c r="Q38" s="146">
        <v>1</v>
      </c>
      <c r="R38" s="146">
        <v>19171001</v>
      </c>
      <c r="S38" s="146">
        <v>19630930</v>
      </c>
      <c r="T38" s="146">
        <v>16801</v>
      </c>
      <c r="U38" s="146">
        <v>16801</v>
      </c>
      <c r="V38" s="146">
        <v>970</v>
      </c>
      <c r="W38" s="146">
        <f>Input!C39</f>
        <v>1060</v>
      </c>
      <c r="X38" s="146">
        <v>767914</v>
      </c>
      <c r="Y38" s="146">
        <f>Input!D39</f>
        <v>1120</v>
      </c>
      <c r="Z38" s="146">
        <v>811381</v>
      </c>
      <c r="AA38" s="146">
        <f>Input!E39</f>
        <v>1150</v>
      </c>
      <c r="AB38" s="146">
        <v>833114</v>
      </c>
      <c r="AC38" s="146">
        <f>Input!F39</f>
        <v>1180</v>
      </c>
      <c r="AD38" s="146">
        <v>854847</v>
      </c>
      <c r="AE38" s="146">
        <v>1200</v>
      </c>
      <c r="AF38" s="146">
        <v>1230</v>
      </c>
      <c r="AG38" s="146">
        <v>1300</v>
      </c>
      <c r="AH38" s="146">
        <v>1370</v>
      </c>
      <c r="AI38" s="146">
        <v>1420</v>
      </c>
      <c r="AJ38" s="146">
        <v>1490</v>
      </c>
      <c r="AK38" s="146">
        <v>1570</v>
      </c>
      <c r="AL38" s="146">
        <v>1690</v>
      </c>
      <c r="AM38" s="146">
        <v>2240</v>
      </c>
      <c r="AN38" s="146">
        <v>2800</v>
      </c>
      <c r="AO38" s="146">
        <v>4330</v>
      </c>
      <c r="AP38" s="146">
        <v>8100</v>
      </c>
      <c r="AQ38" s="146">
        <f>Input!G39</f>
        <v>1553.1990000000001</v>
      </c>
      <c r="AR38" s="146">
        <v>1125210</v>
      </c>
    </row>
    <row r="39" spans="1:44" s="146" customFormat="1" x14ac:dyDescent="0.3">
      <c r="A39" s="146">
        <v>17070306</v>
      </c>
      <c r="B39" s="146">
        <v>14103000</v>
      </c>
      <c r="C39" s="146" t="s">
        <v>119</v>
      </c>
      <c r="D39" s="146">
        <v>41</v>
      </c>
      <c r="E39" s="146" t="s">
        <v>48</v>
      </c>
      <c r="F39" s="146" t="s">
        <v>49</v>
      </c>
      <c r="G39" s="146">
        <v>10500</v>
      </c>
      <c r="H39" s="146">
        <v>-120.902565</v>
      </c>
      <c r="I39" s="146">
        <v>45.622067999999999</v>
      </c>
      <c r="J39" s="146">
        <v>-120.905022</v>
      </c>
      <c r="K39" s="146">
        <v>45.621315000000003</v>
      </c>
      <c r="L39" s="146">
        <v>209.14</v>
      </c>
      <c r="M39" s="146" t="s">
        <v>50</v>
      </c>
      <c r="N39" s="146">
        <v>100</v>
      </c>
      <c r="O39" s="146">
        <v>0.92600000000000005</v>
      </c>
      <c r="P39" s="146">
        <v>3.5999999999999997E-2</v>
      </c>
      <c r="Q39" s="146">
        <v>1</v>
      </c>
      <c r="R39" s="146">
        <v>18971001</v>
      </c>
      <c r="S39" s="146">
        <v>20040930</v>
      </c>
      <c r="T39" s="146">
        <v>36709</v>
      </c>
      <c r="U39" s="146">
        <v>36709</v>
      </c>
      <c r="V39" s="146">
        <v>2880</v>
      </c>
      <c r="W39" s="146">
        <f>Input!C40</f>
        <v>3560</v>
      </c>
      <c r="X39" s="146">
        <v>2579031</v>
      </c>
      <c r="Y39" s="146">
        <f>Input!D40</f>
        <v>3820</v>
      </c>
      <c r="Z39" s="146">
        <v>2767388</v>
      </c>
      <c r="AA39" s="146">
        <f>Input!E40</f>
        <v>4050</v>
      </c>
      <c r="AB39" s="146">
        <v>2934010</v>
      </c>
      <c r="AC39" s="146">
        <f>Input!F40</f>
        <v>4390</v>
      </c>
      <c r="AD39" s="146">
        <v>3180322</v>
      </c>
      <c r="AE39" s="146">
        <v>4500</v>
      </c>
      <c r="AF39" s="146">
        <v>4650</v>
      </c>
      <c r="AG39" s="146">
        <v>4940</v>
      </c>
      <c r="AH39" s="146">
        <v>5240</v>
      </c>
      <c r="AI39" s="146">
        <v>5600</v>
      </c>
      <c r="AJ39" s="146">
        <v>6140</v>
      </c>
      <c r="AK39" s="146">
        <v>6500</v>
      </c>
      <c r="AL39" s="146">
        <v>6960</v>
      </c>
      <c r="AM39" s="146">
        <v>8250</v>
      </c>
      <c r="AN39" s="146">
        <v>9645</v>
      </c>
      <c r="AO39" s="146">
        <v>13400</v>
      </c>
      <c r="AP39" s="146">
        <v>63400</v>
      </c>
      <c r="AQ39" s="146">
        <f>Input!G40</f>
        <v>5826.9960000000001</v>
      </c>
      <c r="AR39" s="146">
        <v>4221350</v>
      </c>
    </row>
    <row r="40" spans="1:44" x14ac:dyDescent="0.3">
      <c r="A40" s="2">
        <v>17070307</v>
      </c>
      <c r="B40" s="2"/>
      <c r="C40" s="2" t="s">
        <v>125</v>
      </c>
      <c r="D40" s="2"/>
      <c r="E40" s="2"/>
      <c r="F40" s="2"/>
      <c r="G40" s="2"/>
      <c r="H40" s="2"/>
      <c r="I40" s="2"/>
      <c r="J40" s="2"/>
      <c r="K40" s="2"/>
      <c r="L40" s="2"/>
      <c r="M40" s="2"/>
      <c r="N40" s="2"/>
      <c r="O40" s="2"/>
      <c r="P40" s="2"/>
      <c r="Q40" s="2"/>
      <c r="R40" s="2"/>
      <c r="S40" s="2"/>
      <c r="T40" s="2"/>
      <c r="U40" s="2"/>
      <c r="V40" s="2"/>
      <c r="W40" s="2">
        <f>Input!C41</f>
        <v>0</v>
      </c>
      <c r="X40" s="2"/>
      <c r="Y40" s="2">
        <f>Input!D41</f>
        <v>0</v>
      </c>
      <c r="Z40" s="2"/>
      <c r="AA40" s="2">
        <f>Input!E41</f>
        <v>0</v>
      </c>
      <c r="AB40" s="2"/>
      <c r="AC40" s="2">
        <f>Input!F41</f>
        <v>0</v>
      </c>
      <c r="AD40" s="2"/>
      <c r="AE40" s="2"/>
      <c r="AF40" s="2"/>
      <c r="AG40" s="2"/>
      <c r="AH40" s="2"/>
      <c r="AI40" s="2"/>
      <c r="AJ40" s="2"/>
      <c r="AK40" s="2"/>
      <c r="AL40" s="2"/>
      <c r="AM40" s="2"/>
      <c r="AN40" s="2"/>
      <c r="AO40" s="2"/>
      <c r="AP40" s="2"/>
      <c r="AQ40" s="2">
        <f>Input!G41</f>
        <v>0</v>
      </c>
      <c r="AR40" s="2"/>
    </row>
    <row r="41" spans="1:44" s="146" customFormat="1" x14ac:dyDescent="0.3">
      <c r="A41" s="146">
        <v>17080001</v>
      </c>
      <c r="B41" s="146">
        <v>14142500</v>
      </c>
      <c r="C41" s="146" t="s">
        <v>51</v>
      </c>
      <c r="D41" s="146">
        <v>41</v>
      </c>
      <c r="E41" s="146" t="s">
        <v>48</v>
      </c>
      <c r="F41" s="146" t="s">
        <v>49</v>
      </c>
      <c r="G41" s="146">
        <v>436</v>
      </c>
      <c r="H41" s="146">
        <v>-122.24508852</v>
      </c>
      <c r="I41" s="146">
        <v>45.449009439999998</v>
      </c>
      <c r="J41" s="146">
        <v>-122.24456787</v>
      </c>
      <c r="K41" s="146">
        <v>45.448936459999999</v>
      </c>
      <c r="L41" s="146">
        <v>41.524000000000001</v>
      </c>
      <c r="M41" s="146" t="s">
        <v>50</v>
      </c>
      <c r="N41" s="146">
        <v>60</v>
      </c>
      <c r="O41" s="146">
        <v>0.54700000000000004</v>
      </c>
      <c r="P41" s="146">
        <v>6.2E-2</v>
      </c>
      <c r="Q41" s="146">
        <v>1</v>
      </c>
      <c r="R41" s="146">
        <v>19101001</v>
      </c>
      <c r="S41" s="146">
        <v>20040930</v>
      </c>
      <c r="T41" s="146">
        <v>22036</v>
      </c>
      <c r="U41" s="146">
        <v>22036</v>
      </c>
      <c r="V41" s="146">
        <v>63</v>
      </c>
      <c r="W41" s="146">
        <f>Input!C42</f>
        <v>244.74</v>
      </c>
      <c r="X41" s="146">
        <v>177191.76</v>
      </c>
      <c r="Y41" s="146">
        <f>Input!D42</f>
        <v>343</v>
      </c>
      <c r="Z41" s="146">
        <v>248485.321</v>
      </c>
      <c r="AA41" s="146">
        <f>Input!E42</f>
        <v>411</v>
      </c>
      <c r="AB41" s="146">
        <v>297747.717</v>
      </c>
      <c r="AC41" s="146">
        <f>Input!F42</f>
        <v>561</v>
      </c>
      <c r="AD41" s="146">
        <v>406164</v>
      </c>
      <c r="AE41" s="146">
        <v>658</v>
      </c>
      <c r="AF41" s="146">
        <v>476392</v>
      </c>
      <c r="AG41" s="146">
        <v>792</v>
      </c>
      <c r="AH41" s="146">
        <v>1170</v>
      </c>
      <c r="AI41" s="146">
        <v>1610</v>
      </c>
      <c r="AJ41" s="146">
        <v>2060</v>
      </c>
      <c r="AK41" s="146">
        <v>1491440</v>
      </c>
      <c r="AL41" s="146">
        <v>2600</v>
      </c>
      <c r="AM41" s="146">
        <v>2940</v>
      </c>
      <c r="AN41" s="146">
        <v>3350</v>
      </c>
      <c r="AO41" s="146">
        <v>4680</v>
      </c>
      <c r="AP41" s="146">
        <v>6400</v>
      </c>
      <c r="AQ41" s="146">
        <f>Input!G42</f>
        <v>12400</v>
      </c>
      <c r="AR41" s="146">
        <v>57800</v>
      </c>
    </row>
    <row r="42" spans="1:44" s="146" customFormat="1" x14ac:dyDescent="0.3">
      <c r="A42" s="146">
        <v>17080003</v>
      </c>
      <c r="B42" s="146">
        <v>14246900</v>
      </c>
      <c r="C42" s="146" t="s">
        <v>52</v>
      </c>
      <c r="D42" s="146">
        <v>41</v>
      </c>
      <c r="E42" s="146" t="s">
        <v>48</v>
      </c>
      <c r="F42" s="146" t="s">
        <v>49</v>
      </c>
      <c r="G42" s="146">
        <v>256900</v>
      </c>
      <c r="H42" s="146">
        <v>-123.18345393</v>
      </c>
      <c r="I42" s="146">
        <v>46.181221360000002</v>
      </c>
      <c r="J42" s="146">
        <v>-123.18489838000001</v>
      </c>
      <c r="K42" s="146">
        <v>46.182891849999997</v>
      </c>
      <c r="L42" s="146">
        <v>216.40100000000001</v>
      </c>
      <c r="M42" s="146" t="s">
        <v>50</v>
      </c>
      <c r="N42" s="146">
        <v>15</v>
      </c>
      <c r="O42" s="146">
        <v>0.85</v>
      </c>
      <c r="P42" s="146">
        <v>3.1E-2</v>
      </c>
      <c r="Q42" s="146">
        <v>1</v>
      </c>
      <c r="R42" s="146">
        <v>19680501</v>
      </c>
      <c r="S42" s="146">
        <v>20040930</v>
      </c>
      <c r="T42" s="146">
        <v>5635</v>
      </c>
      <c r="U42" s="146">
        <v>5635</v>
      </c>
      <c r="V42" s="146">
        <v>63600</v>
      </c>
      <c r="W42" s="146">
        <f>Input!C43</f>
        <v>88272</v>
      </c>
      <c r="X42" s="146">
        <v>63908928</v>
      </c>
      <c r="Y42" s="146">
        <f>Input!D43</f>
        <v>110000</v>
      </c>
      <c r="Z42" s="146">
        <v>79689170</v>
      </c>
      <c r="AA42" s="146">
        <f>Input!E43</f>
        <v>125000</v>
      </c>
      <c r="AB42" s="146">
        <v>90555875</v>
      </c>
      <c r="AC42" s="146">
        <f>Input!F43</f>
        <v>147000</v>
      </c>
      <c r="AD42" s="146">
        <v>106428000</v>
      </c>
      <c r="AE42" s="146">
        <v>155000</v>
      </c>
      <c r="AF42" s="146">
        <v>112220000</v>
      </c>
      <c r="AG42" s="146">
        <v>165000</v>
      </c>
      <c r="AH42" s="146">
        <v>186000</v>
      </c>
      <c r="AI42" s="146">
        <v>210000</v>
      </c>
      <c r="AJ42" s="146">
        <v>235000</v>
      </c>
      <c r="AK42" s="146">
        <v>170140000</v>
      </c>
      <c r="AL42" s="146">
        <v>271000</v>
      </c>
      <c r="AM42" s="146">
        <v>294000</v>
      </c>
      <c r="AN42" s="146">
        <v>315000</v>
      </c>
      <c r="AO42" s="146">
        <v>380000</v>
      </c>
      <c r="AP42" s="146">
        <v>438200</v>
      </c>
      <c r="AQ42" s="146">
        <f>Input!G43</f>
        <v>544000</v>
      </c>
      <c r="AR42" s="146">
        <v>864000</v>
      </c>
    </row>
    <row r="43" spans="1:44" s="146" customFormat="1" x14ac:dyDescent="0.3">
      <c r="A43" s="146">
        <v>17080006</v>
      </c>
      <c r="B43" s="146">
        <v>14251500</v>
      </c>
      <c r="C43" s="146" t="s">
        <v>72</v>
      </c>
      <c r="D43" s="146">
        <v>41</v>
      </c>
      <c r="E43" s="146" t="s">
        <v>48</v>
      </c>
      <c r="F43" s="146" t="s">
        <v>54</v>
      </c>
      <c r="G43" s="146">
        <v>40.1</v>
      </c>
      <c r="H43" s="146">
        <v>-123.790137</v>
      </c>
      <c r="I43" s="146">
        <v>46.066498000000003</v>
      </c>
      <c r="J43" s="146">
        <v>-123.790207</v>
      </c>
      <c r="K43" s="146">
        <v>46.066547</v>
      </c>
      <c r="L43" s="146">
        <v>7.6980000000000004</v>
      </c>
      <c r="M43" s="146" t="s">
        <v>50</v>
      </c>
      <c r="N43" s="146">
        <v>31</v>
      </c>
      <c r="O43" s="146">
        <v>0.40600000000000003</v>
      </c>
      <c r="P43" s="146">
        <v>6.8000000000000005E-2</v>
      </c>
      <c r="Q43" s="146">
        <v>1</v>
      </c>
      <c r="R43" s="146">
        <v>19271001</v>
      </c>
      <c r="S43" s="146">
        <v>19580930</v>
      </c>
      <c r="T43" s="146">
        <v>11323</v>
      </c>
      <c r="U43" s="146">
        <v>11323</v>
      </c>
      <c r="V43" s="146">
        <v>3.4</v>
      </c>
      <c r="W43" s="146">
        <f>Input!C44</f>
        <v>5</v>
      </c>
      <c r="X43" s="146">
        <v>3622</v>
      </c>
      <c r="Y43" s="146">
        <f>Input!D44</f>
        <v>6.5</v>
      </c>
      <c r="Z43" s="146">
        <v>4709</v>
      </c>
      <c r="AA43" s="146">
        <f>Input!E44</f>
        <v>8</v>
      </c>
      <c r="AB43" s="146">
        <v>5796</v>
      </c>
      <c r="AC43" s="146">
        <f>Input!F44</f>
        <v>13</v>
      </c>
      <c r="AD43" s="146">
        <v>9418</v>
      </c>
      <c r="AE43" s="146">
        <v>18</v>
      </c>
      <c r="AF43" s="146">
        <v>25</v>
      </c>
      <c r="AG43" s="146">
        <v>47</v>
      </c>
      <c r="AH43" s="146">
        <v>76</v>
      </c>
      <c r="AI43" s="146">
        <v>115</v>
      </c>
      <c r="AJ43" s="146">
        <v>168</v>
      </c>
      <c r="AK43" s="146">
        <v>216</v>
      </c>
      <c r="AL43" s="146">
        <v>276</v>
      </c>
      <c r="AM43" s="146">
        <v>485</v>
      </c>
      <c r="AN43" s="146">
        <v>700</v>
      </c>
      <c r="AO43" s="146">
        <v>1307.5999999999999</v>
      </c>
      <c r="AP43" s="146">
        <v>3650</v>
      </c>
      <c r="AQ43" s="146">
        <f>Input!G44</f>
        <v>178.376</v>
      </c>
      <c r="AR43" s="146">
        <v>129224</v>
      </c>
    </row>
    <row r="44" spans="1:44" s="146" customFormat="1" x14ac:dyDescent="0.3">
      <c r="A44" s="146">
        <v>17090001</v>
      </c>
      <c r="B44" s="146">
        <v>14152000</v>
      </c>
      <c r="C44" s="146" t="s">
        <v>116</v>
      </c>
      <c r="D44" s="146">
        <v>41</v>
      </c>
      <c r="E44" s="146" t="s">
        <v>48</v>
      </c>
      <c r="F44" s="146" t="s">
        <v>49</v>
      </c>
      <c r="G44" s="146">
        <v>1340</v>
      </c>
      <c r="H44" s="146">
        <v>-122.905913</v>
      </c>
      <c r="I44" s="146">
        <v>43.998182</v>
      </c>
      <c r="J44" s="146">
        <v>-122.906448</v>
      </c>
      <c r="K44" s="146">
        <v>43.998061999999997</v>
      </c>
      <c r="L44" s="146">
        <v>44.847000000000001</v>
      </c>
      <c r="M44" s="146" t="s">
        <v>50</v>
      </c>
      <c r="N44" s="146">
        <v>60</v>
      </c>
      <c r="O44" s="146">
        <v>0.66500000000000004</v>
      </c>
      <c r="P44" s="146">
        <v>8.1000000000000003E-2</v>
      </c>
      <c r="Q44" s="146">
        <v>1</v>
      </c>
      <c r="R44" s="146">
        <v>19061001</v>
      </c>
      <c r="S44" s="146">
        <v>20040930</v>
      </c>
      <c r="T44" s="146">
        <v>22097</v>
      </c>
      <c r="U44" s="146">
        <v>22097</v>
      </c>
      <c r="V44" s="146">
        <v>530</v>
      </c>
      <c r="W44" s="146">
        <f>Input!C45</f>
        <v>670</v>
      </c>
      <c r="X44" s="146">
        <v>485379</v>
      </c>
      <c r="Y44" s="146">
        <f>Input!D45</f>
        <v>1150</v>
      </c>
      <c r="Z44" s="146">
        <v>833114</v>
      </c>
      <c r="AA44" s="146">
        <f>Input!E45</f>
        <v>1410</v>
      </c>
      <c r="AB44" s="146">
        <v>1021470</v>
      </c>
      <c r="AC44" s="146">
        <f>Input!F45</f>
        <v>1720</v>
      </c>
      <c r="AD44" s="146">
        <v>1246049</v>
      </c>
      <c r="AE44" s="146">
        <v>1870</v>
      </c>
      <c r="AF44" s="146">
        <v>2020</v>
      </c>
      <c r="AG44" s="146">
        <v>2400</v>
      </c>
      <c r="AH44" s="146">
        <v>2900</v>
      </c>
      <c r="AI44" s="146">
        <v>3470</v>
      </c>
      <c r="AJ44" s="146">
        <v>4280</v>
      </c>
      <c r="AK44" s="146">
        <v>4780</v>
      </c>
      <c r="AL44" s="146">
        <v>5370</v>
      </c>
      <c r="AM44" s="146">
        <v>8300</v>
      </c>
      <c r="AN44" s="146">
        <v>11800</v>
      </c>
      <c r="AO44" s="146">
        <v>18100</v>
      </c>
      <c r="AP44" s="146">
        <v>78800</v>
      </c>
      <c r="AQ44" s="146">
        <f>Input!G45</f>
        <v>4078.0909999999999</v>
      </c>
      <c r="AR44" s="146">
        <v>2954361</v>
      </c>
    </row>
    <row r="45" spans="1:44" s="146" customFormat="1" x14ac:dyDescent="0.3">
      <c r="A45" s="146">
        <v>17090002</v>
      </c>
      <c r="B45" s="146">
        <v>14157500</v>
      </c>
      <c r="C45" s="146" t="s">
        <v>101</v>
      </c>
      <c r="D45" s="146">
        <v>41</v>
      </c>
      <c r="E45" s="146" t="s">
        <v>48</v>
      </c>
      <c r="F45" s="146" t="s">
        <v>49</v>
      </c>
      <c r="G45" s="146">
        <v>642</v>
      </c>
      <c r="H45" s="146">
        <v>-122.96647</v>
      </c>
      <c r="I45" s="146">
        <v>43.980403000000003</v>
      </c>
      <c r="J45" s="146">
        <v>-122.96689600000001</v>
      </c>
      <c r="K45" s="146">
        <v>43.980536999999998</v>
      </c>
      <c r="L45" s="146">
        <v>37.203000000000003</v>
      </c>
      <c r="M45" s="146" t="s">
        <v>50</v>
      </c>
      <c r="N45" s="146">
        <v>58</v>
      </c>
      <c r="O45" s="146">
        <v>0.44500000000000001</v>
      </c>
      <c r="P45" s="146">
        <v>6.5000000000000002E-2</v>
      </c>
      <c r="Q45" s="146">
        <v>1</v>
      </c>
      <c r="R45" s="146">
        <v>19051001</v>
      </c>
      <c r="S45" s="146">
        <v>20040930</v>
      </c>
      <c r="T45" s="146">
        <v>21184</v>
      </c>
      <c r="U45" s="146">
        <v>21184</v>
      </c>
      <c r="V45" s="146">
        <v>36</v>
      </c>
      <c r="W45" s="146">
        <f>Input!C46</f>
        <v>80</v>
      </c>
      <c r="X45" s="146">
        <v>57956</v>
      </c>
      <c r="Y45" s="146">
        <f>Input!D46</f>
        <v>146</v>
      </c>
      <c r="Z45" s="146">
        <v>105769</v>
      </c>
      <c r="AA45" s="146">
        <f>Input!E46</f>
        <v>178</v>
      </c>
      <c r="AB45" s="146">
        <v>128952</v>
      </c>
      <c r="AC45" s="146">
        <f>Input!F46</f>
        <v>275</v>
      </c>
      <c r="AD45" s="146">
        <v>199223</v>
      </c>
      <c r="AE45" s="146">
        <v>332</v>
      </c>
      <c r="AF45" s="146">
        <v>408</v>
      </c>
      <c r="AG45" s="146">
        <v>560</v>
      </c>
      <c r="AH45" s="146">
        <v>745</v>
      </c>
      <c r="AI45" s="146">
        <v>1000</v>
      </c>
      <c r="AJ45" s="146">
        <v>1450</v>
      </c>
      <c r="AK45" s="146">
        <v>1810</v>
      </c>
      <c r="AL45" s="146">
        <v>2270</v>
      </c>
      <c r="AM45" s="146">
        <v>4180</v>
      </c>
      <c r="AN45" s="146">
        <v>6420</v>
      </c>
      <c r="AO45" s="146">
        <v>9983</v>
      </c>
      <c r="AP45" s="146">
        <v>36500</v>
      </c>
      <c r="AQ45" s="146">
        <f>Input!G46</f>
        <v>1593.1489999999999</v>
      </c>
      <c r="AR45" s="146">
        <v>1154152</v>
      </c>
    </row>
    <row r="46" spans="1:44" s="146" customFormat="1" x14ac:dyDescent="0.3">
      <c r="A46" s="146">
        <v>17090003</v>
      </c>
      <c r="B46" s="146">
        <v>14174000</v>
      </c>
      <c r="C46" s="146" t="s">
        <v>123</v>
      </c>
      <c r="D46" s="146">
        <v>41</v>
      </c>
      <c r="E46" s="146" t="s">
        <v>48</v>
      </c>
      <c r="F46" s="146" t="s">
        <v>49</v>
      </c>
      <c r="G46" s="146">
        <v>4840</v>
      </c>
      <c r="H46" s="146">
        <v>-123.106762</v>
      </c>
      <c r="I46" s="146">
        <v>44.638733000000002</v>
      </c>
      <c r="J46" s="146">
        <v>-123.106667</v>
      </c>
      <c r="K46" s="146">
        <v>44.638961999999999</v>
      </c>
      <c r="L46" s="146">
        <v>26.585000000000001</v>
      </c>
      <c r="M46" s="146" t="s">
        <v>50</v>
      </c>
      <c r="N46" s="146">
        <v>111</v>
      </c>
      <c r="O46" s="146">
        <v>0.66</v>
      </c>
      <c r="P46" s="146">
        <v>6.0999999999999999E-2</v>
      </c>
      <c r="Q46" s="146">
        <v>1</v>
      </c>
      <c r="R46" s="146">
        <v>18921101</v>
      </c>
      <c r="S46" s="146">
        <v>20040930</v>
      </c>
      <c r="T46" s="146">
        <v>40753</v>
      </c>
      <c r="U46" s="146">
        <v>40753</v>
      </c>
      <c r="V46" s="146">
        <v>1860</v>
      </c>
      <c r="W46" s="146">
        <f>Input!C47</f>
        <v>2340</v>
      </c>
      <c r="X46" s="146">
        <v>1695206</v>
      </c>
      <c r="Y46" s="146">
        <f>Input!D47</f>
        <v>2940</v>
      </c>
      <c r="Z46" s="146">
        <v>2129874</v>
      </c>
      <c r="AA46" s="146">
        <f>Input!E47</f>
        <v>3440</v>
      </c>
      <c r="AB46" s="146">
        <v>2492098</v>
      </c>
      <c r="AC46" s="146">
        <f>Input!F47</f>
        <v>4700</v>
      </c>
      <c r="AD46" s="146">
        <v>3404901</v>
      </c>
      <c r="AE46" s="146">
        <v>5210</v>
      </c>
      <c r="AF46" s="146">
        <v>5790</v>
      </c>
      <c r="AG46" s="146">
        <v>7440</v>
      </c>
      <c r="AH46" s="146">
        <v>9330</v>
      </c>
      <c r="AI46" s="146">
        <v>11800</v>
      </c>
      <c r="AJ46" s="146">
        <v>15100</v>
      </c>
      <c r="AK46" s="146">
        <v>17300</v>
      </c>
      <c r="AL46" s="146">
        <v>20200</v>
      </c>
      <c r="AM46" s="146">
        <v>31100</v>
      </c>
      <c r="AN46" s="146">
        <v>43800</v>
      </c>
      <c r="AO46" s="146">
        <v>71400</v>
      </c>
      <c r="AP46" s="146">
        <v>233000</v>
      </c>
      <c r="AQ46" s="146">
        <f>Input!G47</f>
        <v>14247.478999999999</v>
      </c>
      <c r="AR46" s="146">
        <v>10321543</v>
      </c>
    </row>
    <row r="47" spans="1:44" s="146" customFormat="1" x14ac:dyDescent="0.3">
      <c r="A47" s="146">
        <v>17090004</v>
      </c>
      <c r="B47" s="146">
        <v>14165500</v>
      </c>
      <c r="C47" s="146" t="s">
        <v>120</v>
      </c>
      <c r="D47" s="146">
        <v>41</v>
      </c>
      <c r="E47" s="146" t="s">
        <v>48</v>
      </c>
      <c r="F47" s="146" t="s">
        <v>54</v>
      </c>
      <c r="G47" s="146">
        <v>1337</v>
      </c>
      <c r="H47" s="146">
        <v>-123.047031</v>
      </c>
      <c r="I47" s="146">
        <v>44.112347</v>
      </c>
      <c r="J47" s="146">
        <v>-123.046997</v>
      </c>
      <c r="K47" s="146">
        <v>44.112392</v>
      </c>
      <c r="L47" s="146">
        <v>5.74</v>
      </c>
      <c r="M47" s="146" t="s">
        <v>50</v>
      </c>
      <c r="N47" s="146">
        <v>28</v>
      </c>
      <c r="O47" s="146">
        <v>0.71099999999999997</v>
      </c>
      <c r="P47" s="146">
        <v>4.2000000000000003E-2</v>
      </c>
      <c r="Q47" s="146">
        <v>1</v>
      </c>
      <c r="R47" s="146">
        <v>19441001</v>
      </c>
      <c r="S47" s="146">
        <v>19720930</v>
      </c>
      <c r="T47" s="146">
        <v>10227</v>
      </c>
      <c r="U47" s="146">
        <v>10227</v>
      </c>
      <c r="V47" s="146">
        <v>1310</v>
      </c>
      <c r="W47" s="146">
        <f>Input!C48</f>
        <v>1590</v>
      </c>
      <c r="X47" s="146">
        <v>1151871</v>
      </c>
      <c r="Y47" s="146">
        <f>Input!D48</f>
        <v>1850</v>
      </c>
      <c r="Z47" s="146">
        <v>1340227</v>
      </c>
      <c r="AA47" s="146">
        <f>Input!E48</f>
        <v>2000</v>
      </c>
      <c r="AB47" s="146">
        <v>1448894</v>
      </c>
      <c r="AC47" s="146">
        <f>Input!F48</f>
        <v>2380</v>
      </c>
      <c r="AD47" s="146">
        <v>1724184</v>
      </c>
      <c r="AE47" s="146">
        <v>2590</v>
      </c>
      <c r="AF47" s="146">
        <v>2860</v>
      </c>
      <c r="AG47" s="146">
        <v>3590</v>
      </c>
      <c r="AH47" s="146">
        <v>4540</v>
      </c>
      <c r="AI47" s="146">
        <v>5470</v>
      </c>
      <c r="AJ47" s="146">
        <v>6570</v>
      </c>
      <c r="AK47" s="146">
        <v>7260</v>
      </c>
      <c r="AL47" s="146">
        <v>8120</v>
      </c>
      <c r="AM47" s="146">
        <v>11000</v>
      </c>
      <c r="AN47" s="146">
        <v>15160</v>
      </c>
      <c r="AO47" s="146">
        <v>26600</v>
      </c>
      <c r="AP47" s="146">
        <v>83100</v>
      </c>
      <c r="AQ47" s="146">
        <f>Input!G48</f>
        <v>5916.3490000000002</v>
      </c>
      <c r="AR47" s="146">
        <v>4286081</v>
      </c>
    </row>
    <row r="48" spans="1:44" s="146" customFormat="1" x14ac:dyDescent="0.3">
      <c r="A48" s="146">
        <v>17090005</v>
      </c>
      <c r="B48" s="146">
        <v>14189000</v>
      </c>
      <c r="C48" s="146" t="s">
        <v>121</v>
      </c>
      <c r="D48" s="146">
        <v>41</v>
      </c>
      <c r="E48" s="146" t="s">
        <v>48</v>
      </c>
      <c r="F48" s="146" t="s">
        <v>49</v>
      </c>
      <c r="G48" s="146">
        <v>1790</v>
      </c>
      <c r="H48" s="146">
        <v>-123.012315</v>
      </c>
      <c r="I48" s="146">
        <v>44.715122000000001</v>
      </c>
      <c r="J48" s="146">
        <v>-123.013666</v>
      </c>
      <c r="K48" s="146">
        <v>44.713757999999999</v>
      </c>
      <c r="L48" s="146">
        <v>185.643</v>
      </c>
      <c r="M48" s="146" t="s">
        <v>50</v>
      </c>
      <c r="N48" s="146">
        <v>74</v>
      </c>
      <c r="O48" s="146">
        <v>0.57999999999999996</v>
      </c>
      <c r="P48" s="146">
        <v>7.5999999999999998E-2</v>
      </c>
      <c r="Q48" s="146">
        <v>1</v>
      </c>
      <c r="R48" s="146">
        <v>19071001</v>
      </c>
      <c r="S48" s="146">
        <v>20040930</v>
      </c>
      <c r="T48" s="146">
        <v>27030</v>
      </c>
      <c r="U48" s="146">
        <v>27030</v>
      </c>
      <c r="V48" s="146">
        <v>260</v>
      </c>
      <c r="W48" s="146">
        <f>Input!C49</f>
        <v>440</v>
      </c>
      <c r="X48" s="146">
        <v>318757</v>
      </c>
      <c r="Y48" s="146">
        <f>Input!D49</f>
        <v>771.65</v>
      </c>
      <c r="Z48" s="146">
        <v>559020</v>
      </c>
      <c r="AA48" s="146">
        <f>Input!E49</f>
        <v>1180</v>
      </c>
      <c r="AB48" s="146">
        <v>854847</v>
      </c>
      <c r="AC48" s="146">
        <f>Input!F49</f>
        <v>1822</v>
      </c>
      <c r="AD48" s="146">
        <v>1319942</v>
      </c>
      <c r="AE48" s="146">
        <v>2290</v>
      </c>
      <c r="AF48" s="146">
        <v>2800</v>
      </c>
      <c r="AG48" s="146">
        <v>3920</v>
      </c>
      <c r="AH48" s="146">
        <v>5140</v>
      </c>
      <c r="AI48" s="146">
        <v>6510</v>
      </c>
      <c r="AJ48" s="146">
        <v>8500</v>
      </c>
      <c r="AK48" s="146">
        <v>9800</v>
      </c>
      <c r="AL48" s="146">
        <v>11500</v>
      </c>
      <c r="AM48" s="146">
        <v>17300</v>
      </c>
      <c r="AN48" s="146">
        <v>24900</v>
      </c>
      <c r="AO48" s="146">
        <v>38600</v>
      </c>
      <c r="AP48" s="146">
        <v>143000</v>
      </c>
      <c r="AQ48" s="146">
        <f>Input!G49</f>
        <v>7726.4880000000003</v>
      </c>
      <c r="AR48" s="146">
        <v>5597431</v>
      </c>
    </row>
    <row r="49" spans="1:44" s="146" customFormat="1" x14ac:dyDescent="0.3">
      <c r="A49" s="146">
        <v>17090006</v>
      </c>
      <c r="B49" s="146">
        <v>14184100</v>
      </c>
      <c r="C49" s="146" t="s">
        <v>106</v>
      </c>
      <c r="D49" s="146">
        <v>41</v>
      </c>
      <c r="E49" s="146" t="s">
        <v>48</v>
      </c>
      <c r="F49" s="146" t="s">
        <v>54</v>
      </c>
      <c r="G49" s="146">
        <v>736</v>
      </c>
      <c r="H49" s="146">
        <v>-122.97064758</v>
      </c>
      <c r="I49" s="146">
        <v>44.708177540000001</v>
      </c>
      <c r="J49" s="146">
        <v>-122.97148132</v>
      </c>
      <c r="K49" s="146">
        <v>44.708492280000002</v>
      </c>
      <c r="L49" s="146">
        <v>74.671999999999997</v>
      </c>
      <c r="M49" s="146" t="s">
        <v>50</v>
      </c>
      <c r="N49" s="146">
        <v>3</v>
      </c>
      <c r="O49" s="146">
        <v>0.77700000000000002</v>
      </c>
      <c r="P49" s="146">
        <v>4.5999999999999999E-2</v>
      </c>
      <c r="Q49" s="146">
        <v>1</v>
      </c>
      <c r="R49" s="146">
        <v>19641001</v>
      </c>
      <c r="S49" s="146">
        <v>19680930</v>
      </c>
      <c r="T49" s="146">
        <v>1217</v>
      </c>
      <c r="U49" s="146">
        <v>1217</v>
      </c>
      <c r="V49" s="146">
        <v>591</v>
      </c>
      <c r="W49" s="146">
        <f>Input!C50</f>
        <v>619.17999999999995</v>
      </c>
      <c r="X49" s="146">
        <v>448563</v>
      </c>
      <c r="Y49" s="146">
        <f>Input!D50</f>
        <v>673.8</v>
      </c>
      <c r="Z49" s="146">
        <v>488132</v>
      </c>
      <c r="AA49" s="146">
        <f>Input!E50</f>
        <v>780</v>
      </c>
      <c r="AB49" s="146">
        <v>565069</v>
      </c>
      <c r="AC49" s="146">
        <f>Input!F50</f>
        <v>956</v>
      </c>
      <c r="AD49" s="146">
        <v>692571</v>
      </c>
      <c r="AE49" s="146">
        <v>1160</v>
      </c>
      <c r="AF49" s="146">
        <v>1270</v>
      </c>
      <c r="AG49" s="146">
        <v>1680</v>
      </c>
      <c r="AH49" s="146">
        <v>1940</v>
      </c>
      <c r="AI49" s="146">
        <v>2110</v>
      </c>
      <c r="AJ49" s="146">
        <v>2460</v>
      </c>
      <c r="AK49" s="146">
        <v>2680</v>
      </c>
      <c r="AL49" s="146">
        <v>2940</v>
      </c>
      <c r="AM49" s="146">
        <v>3592</v>
      </c>
      <c r="AN49" s="146">
        <v>4220</v>
      </c>
      <c r="AO49" s="146">
        <v>4940</v>
      </c>
      <c r="AP49" s="146">
        <v>5710</v>
      </c>
      <c r="AQ49" s="146">
        <f>Input!G50</f>
        <v>2040.8109999999999</v>
      </c>
      <c r="AR49" s="146">
        <v>1478459</v>
      </c>
    </row>
    <row r="50" spans="1:44" s="146" customFormat="1" x14ac:dyDescent="0.3">
      <c r="A50" s="146">
        <v>17090007</v>
      </c>
      <c r="B50" s="146">
        <v>14198000</v>
      </c>
      <c r="C50" s="146" t="s">
        <v>53</v>
      </c>
      <c r="D50" s="146">
        <v>41</v>
      </c>
      <c r="E50" s="146" t="s">
        <v>48</v>
      </c>
      <c r="F50" s="146" t="s">
        <v>54</v>
      </c>
      <c r="G50" s="146">
        <v>8400</v>
      </c>
      <c r="H50" s="146">
        <v>-122.75120552999999</v>
      </c>
      <c r="I50" s="146">
        <v>45.299008620000002</v>
      </c>
      <c r="J50" s="146">
        <v>-122.75019073999999</v>
      </c>
      <c r="K50" s="146">
        <v>45.297901150000001</v>
      </c>
      <c r="L50" s="146">
        <v>146.60900000000001</v>
      </c>
      <c r="M50" s="146" t="s">
        <v>50</v>
      </c>
      <c r="N50" s="146">
        <v>24</v>
      </c>
      <c r="O50" s="146">
        <v>0.623</v>
      </c>
      <c r="P50" s="146">
        <v>4.7E-2</v>
      </c>
      <c r="Q50" s="146">
        <v>1</v>
      </c>
      <c r="R50" s="146">
        <v>19481001</v>
      </c>
      <c r="S50" s="146">
        <v>19730731</v>
      </c>
      <c r="T50" s="146">
        <v>9070</v>
      </c>
      <c r="U50" s="146">
        <v>9070</v>
      </c>
      <c r="V50" s="146">
        <v>3600</v>
      </c>
      <c r="W50" s="146">
        <f>Input!C51</f>
        <v>4400</v>
      </c>
      <c r="X50" s="146">
        <v>3185600</v>
      </c>
      <c r="Y50" s="146">
        <f>Input!D51</f>
        <v>5600</v>
      </c>
      <c r="Z50" s="146">
        <v>4056903.2</v>
      </c>
      <c r="AA50" s="146">
        <f>Input!E51</f>
        <v>6500</v>
      </c>
      <c r="AB50" s="146">
        <v>4708905.5</v>
      </c>
      <c r="AC50" s="146">
        <f>Input!F51</f>
        <v>7800</v>
      </c>
      <c r="AD50" s="146">
        <v>5647200</v>
      </c>
      <c r="AE50" s="146">
        <v>9000</v>
      </c>
      <c r="AF50" s="146">
        <v>6516000</v>
      </c>
      <c r="AG50" s="146">
        <v>10000</v>
      </c>
      <c r="AH50" s="146">
        <v>13500</v>
      </c>
      <c r="AI50" s="146">
        <v>18100</v>
      </c>
      <c r="AJ50" s="146">
        <v>23500</v>
      </c>
      <c r="AK50" s="146">
        <v>17014000</v>
      </c>
      <c r="AL50" s="146">
        <v>29800</v>
      </c>
      <c r="AM50" s="146">
        <v>34900</v>
      </c>
      <c r="AN50" s="146">
        <v>42000</v>
      </c>
      <c r="AO50" s="146">
        <v>68600</v>
      </c>
      <c r="AP50" s="146">
        <v>93045</v>
      </c>
      <c r="AQ50" s="146">
        <f>Input!G51</f>
        <v>138000</v>
      </c>
      <c r="AR50" s="146">
        <v>336000</v>
      </c>
    </row>
    <row r="51" spans="1:44" s="146" customFormat="1" x14ac:dyDescent="0.3">
      <c r="A51" s="146">
        <v>17090008</v>
      </c>
      <c r="B51" s="146">
        <v>14194150</v>
      </c>
      <c r="C51" s="146" t="s">
        <v>104</v>
      </c>
      <c r="D51" s="146">
        <v>41</v>
      </c>
      <c r="E51" s="146" t="s">
        <v>48</v>
      </c>
      <c r="F51" s="146" t="s">
        <v>49</v>
      </c>
      <c r="G51" s="146">
        <v>528</v>
      </c>
      <c r="H51" s="146">
        <v>-123.182605</v>
      </c>
      <c r="I51" s="146">
        <v>45.205672</v>
      </c>
      <c r="J51" s="146">
        <v>-123.18240400000001</v>
      </c>
      <c r="K51" s="146">
        <v>45.205531999999998</v>
      </c>
      <c r="L51" s="146">
        <v>22.163</v>
      </c>
      <c r="M51" s="146" t="s">
        <v>50</v>
      </c>
      <c r="N51" s="146">
        <v>10</v>
      </c>
      <c r="O51" s="146">
        <v>0.437</v>
      </c>
      <c r="P51" s="146">
        <v>9.2999999999999999E-2</v>
      </c>
      <c r="Q51" s="146">
        <v>1</v>
      </c>
      <c r="R51" s="146">
        <v>19941001</v>
      </c>
      <c r="S51" s="146">
        <v>20040930</v>
      </c>
      <c r="T51" s="146">
        <v>3653</v>
      </c>
      <c r="U51" s="146">
        <v>3653</v>
      </c>
      <c r="V51" s="146">
        <v>1.4</v>
      </c>
      <c r="W51" s="146">
        <f>Input!C52</f>
        <v>17</v>
      </c>
      <c r="X51" s="146">
        <v>12316</v>
      </c>
      <c r="Y51" s="146">
        <f>Input!D52</f>
        <v>28</v>
      </c>
      <c r="Z51" s="146">
        <v>20285</v>
      </c>
      <c r="AA51" s="146">
        <f>Input!E52</f>
        <v>38</v>
      </c>
      <c r="AB51" s="146">
        <v>27529</v>
      </c>
      <c r="AC51" s="146">
        <f>Input!F52</f>
        <v>63</v>
      </c>
      <c r="AD51" s="146">
        <v>45640</v>
      </c>
      <c r="AE51" s="146">
        <v>94</v>
      </c>
      <c r="AF51" s="146">
        <v>140</v>
      </c>
      <c r="AG51" s="146">
        <v>322.2</v>
      </c>
      <c r="AH51" s="146">
        <v>652</v>
      </c>
      <c r="AI51" s="146">
        <v>1120</v>
      </c>
      <c r="AJ51" s="146">
        <v>1868</v>
      </c>
      <c r="AK51" s="146">
        <v>2395</v>
      </c>
      <c r="AL51" s="146">
        <v>3022</v>
      </c>
      <c r="AM51" s="146">
        <v>5422</v>
      </c>
      <c r="AN51" s="146">
        <v>7838</v>
      </c>
      <c r="AO51" s="146">
        <v>14046</v>
      </c>
      <c r="AP51" s="146">
        <v>40300</v>
      </c>
      <c r="AQ51" s="146">
        <f>Input!G52</f>
        <v>1897.704</v>
      </c>
      <c r="AR51" s="146">
        <v>1374786</v>
      </c>
    </row>
    <row r="52" spans="1:44" s="146" customFormat="1" x14ac:dyDescent="0.3">
      <c r="A52" s="146">
        <v>17090009</v>
      </c>
      <c r="B52" s="146">
        <v>14200000</v>
      </c>
      <c r="C52" s="146" t="s">
        <v>93</v>
      </c>
      <c r="D52" s="146">
        <v>41</v>
      </c>
      <c r="E52" s="146" t="s">
        <v>48</v>
      </c>
      <c r="F52" s="146" t="s">
        <v>49</v>
      </c>
      <c r="G52" s="146">
        <v>323</v>
      </c>
      <c r="H52" s="146">
        <v>-122.687314</v>
      </c>
      <c r="I52" s="146">
        <v>45.244287999999997</v>
      </c>
      <c r="J52" s="146">
        <v>-122.687309</v>
      </c>
      <c r="K52" s="146">
        <v>45.244244000000002</v>
      </c>
      <c r="L52" s="146">
        <v>4.9139999999999997</v>
      </c>
      <c r="M52" s="146" t="s">
        <v>50</v>
      </c>
      <c r="N52" s="146">
        <v>50</v>
      </c>
      <c r="O52" s="146">
        <v>0.499</v>
      </c>
      <c r="P52" s="146">
        <v>7.0000000000000007E-2</v>
      </c>
      <c r="Q52" s="146">
        <v>1</v>
      </c>
      <c r="R52" s="146">
        <v>19280801</v>
      </c>
      <c r="S52" s="146">
        <v>20040930</v>
      </c>
      <c r="T52" s="146">
        <v>18476</v>
      </c>
      <c r="U52" s="146">
        <v>18476</v>
      </c>
      <c r="V52" s="146">
        <v>22</v>
      </c>
      <c r="W52" s="146">
        <f>Input!C53</f>
        <v>45.77</v>
      </c>
      <c r="X52" s="146">
        <v>33158</v>
      </c>
      <c r="Y52" s="146">
        <f>Input!D53</f>
        <v>63</v>
      </c>
      <c r="Z52" s="146">
        <v>45640</v>
      </c>
      <c r="AA52" s="146">
        <f>Input!E53</f>
        <v>79</v>
      </c>
      <c r="AB52" s="146">
        <v>57231</v>
      </c>
      <c r="AC52" s="146">
        <f>Input!F53</f>
        <v>130</v>
      </c>
      <c r="AD52" s="146">
        <v>94178</v>
      </c>
      <c r="AE52" s="146">
        <v>169</v>
      </c>
      <c r="AF52" s="146">
        <v>232.1</v>
      </c>
      <c r="AG52" s="146">
        <v>424</v>
      </c>
      <c r="AH52" s="146">
        <v>676</v>
      </c>
      <c r="AI52" s="146">
        <v>944</v>
      </c>
      <c r="AJ52" s="146">
        <v>1270</v>
      </c>
      <c r="AK52" s="146">
        <v>1480</v>
      </c>
      <c r="AL52" s="146">
        <v>1740</v>
      </c>
      <c r="AM52" s="146">
        <v>2650</v>
      </c>
      <c r="AN52" s="146">
        <v>3830</v>
      </c>
      <c r="AO52" s="146">
        <v>7702.3</v>
      </c>
      <c r="AP52" s="146">
        <v>34100</v>
      </c>
      <c r="AQ52" s="146">
        <f>Input!G53</f>
        <v>1142.143</v>
      </c>
      <c r="AR52" s="146">
        <v>827422</v>
      </c>
    </row>
    <row r="53" spans="1:44" s="146" customFormat="1" x14ac:dyDescent="0.3">
      <c r="A53" s="146">
        <v>17090010</v>
      </c>
      <c r="B53" s="146">
        <v>14207500</v>
      </c>
      <c r="C53" s="146" t="s">
        <v>97</v>
      </c>
      <c r="D53" s="146">
        <v>41</v>
      </c>
      <c r="E53" s="146" t="s">
        <v>48</v>
      </c>
      <c r="F53" s="146" t="s">
        <v>49</v>
      </c>
      <c r="G53" s="146">
        <v>706</v>
      </c>
      <c r="H53" s="146">
        <v>-122.676204</v>
      </c>
      <c r="I53" s="146">
        <v>45.350676</v>
      </c>
      <c r="J53" s="146">
        <v>-122.676598</v>
      </c>
      <c r="K53" s="146">
        <v>45.3508</v>
      </c>
      <c r="L53" s="146">
        <v>33.741</v>
      </c>
      <c r="M53" s="146" t="s">
        <v>50</v>
      </c>
      <c r="N53" s="146">
        <v>76</v>
      </c>
      <c r="O53" s="146">
        <v>0.53800000000000003</v>
      </c>
      <c r="P53" s="146">
        <v>9.7000000000000003E-2</v>
      </c>
      <c r="Q53" s="146">
        <v>1</v>
      </c>
      <c r="R53" s="146">
        <v>19280801</v>
      </c>
      <c r="S53" s="146">
        <v>20040930</v>
      </c>
      <c r="T53" s="146">
        <v>27820</v>
      </c>
      <c r="U53" s="146">
        <v>27820</v>
      </c>
      <c r="V53" s="146">
        <v>0.2</v>
      </c>
      <c r="W53" s="146">
        <f>Input!C54</f>
        <v>3.5</v>
      </c>
      <c r="X53" s="146">
        <v>2536</v>
      </c>
      <c r="Y53" s="146">
        <f>Input!D54</f>
        <v>11</v>
      </c>
      <c r="Z53" s="146">
        <v>7969</v>
      </c>
      <c r="AA53" s="146">
        <f>Input!E54</f>
        <v>28</v>
      </c>
      <c r="AB53" s="146">
        <v>20285</v>
      </c>
      <c r="AC53" s="146">
        <f>Input!F54</f>
        <v>99</v>
      </c>
      <c r="AD53" s="146">
        <v>71720</v>
      </c>
      <c r="AE53" s="146">
        <v>138</v>
      </c>
      <c r="AF53" s="146">
        <v>181</v>
      </c>
      <c r="AG53" s="146">
        <v>282</v>
      </c>
      <c r="AH53" s="146">
        <v>492</v>
      </c>
      <c r="AI53" s="146">
        <v>870</v>
      </c>
      <c r="AJ53" s="146">
        <v>1490</v>
      </c>
      <c r="AK53" s="146">
        <v>1980</v>
      </c>
      <c r="AL53" s="146">
        <v>2620</v>
      </c>
      <c r="AM53" s="146">
        <v>4390</v>
      </c>
      <c r="AN53" s="146">
        <v>5990</v>
      </c>
      <c r="AO53" s="146">
        <v>9047.9</v>
      </c>
      <c r="AP53" s="146">
        <v>25900</v>
      </c>
      <c r="AQ53" s="146">
        <f>Input!G54</f>
        <v>1462.835</v>
      </c>
      <c r="AR53" s="146">
        <v>1059746</v>
      </c>
    </row>
    <row r="54" spans="1:44" s="146" customFormat="1" x14ac:dyDescent="0.3">
      <c r="A54" s="146">
        <v>17090011</v>
      </c>
      <c r="B54" s="146">
        <v>14211010</v>
      </c>
      <c r="C54" s="146" t="s">
        <v>112</v>
      </c>
      <c r="D54" s="146">
        <v>41</v>
      </c>
      <c r="E54" s="146" t="s">
        <v>48</v>
      </c>
      <c r="F54" s="146" t="s">
        <v>49</v>
      </c>
      <c r="G54" s="146">
        <v>940</v>
      </c>
      <c r="H54" s="146">
        <v>-122.577313</v>
      </c>
      <c r="I54" s="146">
        <v>45.379286999999998</v>
      </c>
      <c r="J54" s="146">
        <v>-122.577324</v>
      </c>
      <c r="K54" s="146">
        <v>45.379269000000001</v>
      </c>
      <c r="L54" s="146">
        <v>2.2440000000000002</v>
      </c>
      <c r="M54" s="146" t="s">
        <v>50</v>
      </c>
      <c r="N54" s="146">
        <v>3</v>
      </c>
      <c r="O54" s="146">
        <v>0.66100000000000003</v>
      </c>
      <c r="P54" s="146">
        <v>0.04</v>
      </c>
      <c r="Q54" s="146">
        <v>1</v>
      </c>
      <c r="R54" s="146">
        <v>20010609</v>
      </c>
      <c r="S54" s="146">
        <v>20040930</v>
      </c>
      <c r="T54" s="146">
        <v>1210</v>
      </c>
      <c r="U54" s="146">
        <v>1210</v>
      </c>
      <c r="V54" s="146">
        <v>643</v>
      </c>
      <c r="W54" s="146">
        <f>Input!C55</f>
        <v>669.11</v>
      </c>
      <c r="X54" s="146">
        <v>484735</v>
      </c>
      <c r="Y54" s="146">
        <f>Input!D55</f>
        <v>716</v>
      </c>
      <c r="Z54" s="146">
        <v>518704</v>
      </c>
      <c r="AA54" s="146">
        <f>Input!E55</f>
        <v>756.1</v>
      </c>
      <c r="AB54" s="146">
        <v>547754</v>
      </c>
      <c r="AC54" s="146">
        <f>Input!F55</f>
        <v>841</v>
      </c>
      <c r="AD54" s="146">
        <v>609260</v>
      </c>
      <c r="AE54" s="146">
        <v>903</v>
      </c>
      <c r="AF54" s="146">
        <v>972.9</v>
      </c>
      <c r="AG54" s="146">
        <v>1280</v>
      </c>
      <c r="AH54" s="146">
        <v>2050</v>
      </c>
      <c r="AI54" s="146">
        <v>2866</v>
      </c>
      <c r="AJ54" s="146">
        <v>3594</v>
      </c>
      <c r="AK54" s="146">
        <v>3912.5</v>
      </c>
      <c r="AL54" s="146">
        <v>4318</v>
      </c>
      <c r="AM54" s="146">
        <v>5670</v>
      </c>
      <c r="AN54" s="146">
        <v>8080</v>
      </c>
      <c r="AO54" s="146">
        <v>15589</v>
      </c>
      <c r="AP54" s="146">
        <v>32600</v>
      </c>
      <c r="AQ54" s="146">
        <f>Input!G55</f>
        <v>2924.8209999999999</v>
      </c>
      <c r="AR54" s="146">
        <v>2118878</v>
      </c>
    </row>
    <row r="55" spans="1:44" s="146" customFormat="1" x14ac:dyDescent="0.3">
      <c r="A55" s="146">
        <v>17090012</v>
      </c>
      <c r="B55" s="146">
        <v>14211820</v>
      </c>
      <c r="C55" s="146" t="s">
        <v>68</v>
      </c>
      <c r="D55" s="146">
        <v>41</v>
      </c>
      <c r="E55" s="146" t="s">
        <v>48</v>
      </c>
      <c r="F55" s="146" t="s">
        <v>49</v>
      </c>
      <c r="G55" s="146">
        <v>-999999</v>
      </c>
      <c r="H55" s="146">
        <v>-122.763155</v>
      </c>
      <c r="I55" s="146">
        <v>45.639004999999997</v>
      </c>
      <c r="J55" s="146">
        <v>-122.76295500000001</v>
      </c>
      <c r="K55" s="146">
        <v>45.639046</v>
      </c>
      <c r="L55" s="146">
        <v>16.256</v>
      </c>
      <c r="M55" s="146" t="s">
        <v>50</v>
      </c>
      <c r="N55" s="146">
        <v>0</v>
      </c>
      <c r="O55" s="146">
        <v>0</v>
      </c>
      <c r="P55" s="146">
        <v>0</v>
      </c>
      <c r="Q55" s="146">
        <v>0</v>
      </c>
      <c r="R55" s="146">
        <v>19891001</v>
      </c>
      <c r="S55" s="146">
        <v>20040930</v>
      </c>
      <c r="T55" s="146">
        <v>5131</v>
      </c>
      <c r="U55" s="146">
        <v>4590</v>
      </c>
      <c r="V55" s="146">
        <v>-6700</v>
      </c>
      <c r="W55" s="146">
        <f>Input!C56</f>
        <v>-329.08</v>
      </c>
      <c r="X55" s="146">
        <v>-238401</v>
      </c>
      <c r="Y55" s="146">
        <f>Input!D56</f>
        <v>-43</v>
      </c>
      <c r="Z55" s="146">
        <v>-31151</v>
      </c>
      <c r="AA55" s="146">
        <f>Input!E56</f>
        <v>-3</v>
      </c>
      <c r="AB55" s="146">
        <v>-2173</v>
      </c>
      <c r="AC55" s="146">
        <f>Input!F56</f>
        <v>35</v>
      </c>
      <c r="AD55" s="146">
        <v>25356</v>
      </c>
      <c r="AE55" s="146">
        <v>49</v>
      </c>
      <c r="AF55" s="146">
        <v>60</v>
      </c>
      <c r="AG55" s="146">
        <v>81</v>
      </c>
      <c r="AH55" s="146">
        <v>102</v>
      </c>
      <c r="AI55" s="146">
        <v>126</v>
      </c>
      <c r="AJ55" s="146">
        <v>152</v>
      </c>
      <c r="AK55" s="146">
        <v>166</v>
      </c>
      <c r="AL55" s="146">
        <v>184</v>
      </c>
      <c r="AM55" s="146">
        <v>236</v>
      </c>
      <c r="AN55" s="146">
        <v>291</v>
      </c>
      <c r="AO55" s="146">
        <v>561.36</v>
      </c>
      <c r="AP55" s="146">
        <v>2400</v>
      </c>
      <c r="AQ55" s="146">
        <f>Input!G56</f>
        <v>105.855</v>
      </c>
      <c r="AR55" s="146">
        <v>76686</v>
      </c>
    </row>
    <row r="56" spans="1:44" x14ac:dyDescent="0.3">
      <c r="A56" s="2">
        <v>17100201</v>
      </c>
      <c r="B56" s="2"/>
      <c r="C56" s="2" t="s">
        <v>125</v>
      </c>
      <c r="D56" s="2"/>
      <c r="E56" s="2"/>
      <c r="F56" s="2"/>
      <c r="G56" s="2"/>
      <c r="H56" s="2"/>
      <c r="I56" s="2"/>
      <c r="J56" s="2"/>
      <c r="K56" s="2"/>
      <c r="L56" s="2"/>
      <c r="M56" s="2"/>
      <c r="N56" s="2"/>
      <c r="O56" s="2"/>
      <c r="P56" s="2"/>
      <c r="Q56" s="2"/>
      <c r="R56" s="2"/>
      <c r="S56" s="2"/>
      <c r="T56" s="2"/>
      <c r="U56" s="2"/>
      <c r="V56" s="2"/>
      <c r="W56" s="2">
        <f>Input!C57</f>
        <v>0</v>
      </c>
      <c r="X56" s="2"/>
      <c r="Y56" s="2">
        <f>Input!D57</f>
        <v>0</v>
      </c>
      <c r="Z56" s="2"/>
      <c r="AA56" s="2">
        <f>Input!E57</f>
        <v>0</v>
      </c>
      <c r="AB56" s="2"/>
      <c r="AC56" s="2">
        <f>Input!F57</f>
        <v>0</v>
      </c>
      <c r="AD56" s="2"/>
      <c r="AE56" s="2"/>
      <c r="AF56" s="2"/>
      <c r="AG56" s="2"/>
      <c r="AH56" s="2"/>
      <c r="AI56" s="2"/>
      <c r="AJ56" s="2"/>
      <c r="AK56" s="2"/>
      <c r="AL56" s="2"/>
      <c r="AM56" s="2"/>
      <c r="AN56" s="2"/>
      <c r="AO56" s="2"/>
      <c r="AP56" s="2"/>
      <c r="AQ56" s="2">
        <f>Input!G57</f>
        <v>0</v>
      </c>
      <c r="AR56" s="2"/>
    </row>
    <row r="57" spans="1:44" s="146" customFormat="1" x14ac:dyDescent="0.3">
      <c r="A57" s="146">
        <v>17100202</v>
      </c>
      <c r="B57" s="146">
        <v>14301000</v>
      </c>
      <c r="C57" s="146" t="s">
        <v>110</v>
      </c>
      <c r="D57" s="146">
        <v>41</v>
      </c>
      <c r="E57" s="146" t="s">
        <v>48</v>
      </c>
      <c r="F57" s="146" t="s">
        <v>49</v>
      </c>
      <c r="G57" s="146">
        <v>667</v>
      </c>
      <c r="H57" s="146">
        <v>-123.755405</v>
      </c>
      <c r="I57" s="146">
        <v>45.703999000000003</v>
      </c>
      <c r="J57" s="146">
        <v>-123.755325</v>
      </c>
      <c r="K57" s="146">
        <v>45.704079</v>
      </c>
      <c r="L57" s="146">
        <v>10.846</v>
      </c>
      <c r="M57" s="146" t="s">
        <v>50</v>
      </c>
      <c r="N57" s="146">
        <v>65</v>
      </c>
      <c r="O57" s="146">
        <v>0.45500000000000002</v>
      </c>
      <c r="P57" s="146">
        <v>6.5000000000000002E-2</v>
      </c>
      <c r="Q57" s="146">
        <v>1</v>
      </c>
      <c r="R57" s="146">
        <v>19391001</v>
      </c>
      <c r="S57" s="146">
        <v>20040930</v>
      </c>
      <c r="T57" s="146">
        <v>23742</v>
      </c>
      <c r="U57" s="146">
        <v>23742</v>
      </c>
      <c r="V57" s="146">
        <v>36</v>
      </c>
      <c r="W57" s="146">
        <f>Input!C58</f>
        <v>68</v>
      </c>
      <c r="X57" s="146">
        <v>49262</v>
      </c>
      <c r="Y57" s="146">
        <f>Input!D58</f>
        <v>96</v>
      </c>
      <c r="Z57" s="146">
        <v>69547</v>
      </c>
      <c r="AA57" s="146">
        <f>Input!E58</f>
        <v>124</v>
      </c>
      <c r="AB57" s="146">
        <v>89831</v>
      </c>
      <c r="AC57" s="146">
        <f>Input!F58</f>
        <v>195</v>
      </c>
      <c r="AD57" s="146">
        <v>141267</v>
      </c>
      <c r="AE57" s="146">
        <v>262</v>
      </c>
      <c r="AF57" s="146">
        <v>360</v>
      </c>
      <c r="AG57" s="146">
        <v>655</v>
      </c>
      <c r="AH57" s="146">
        <v>1130</v>
      </c>
      <c r="AI57" s="146">
        <v>1770</v>
      </c>
      <c r="AJ57" s="146">
        <v>2690</v>
      </c>
      <c r="AK57" s="146">
        <v>3310</v>
      </c>
      <c r="AL57" s="146">
        <v>4220</v>
      </c>
      <c r="AM57" s="146">
        <v>7170</v>
      </c>
      <c r="AN57" s="146">
        <v>10400</v>
      </c>
      <c r="AO57" s="146">
        <v>19300</v>
      </c>
      <c r="AP57" s="146">
        <v>61600</v>
      </c>
      <c r="AQ57" s="146">
        <f>Input!G58</f>
        <v>2662.415</v>
      </c>
      <c r="AR57" s="146">
        <v>1928779</v>
      </c>
    </row>
    <row r="58" spans="1:44" s="146" customFormat="1" x14ac:dyDescent="0.3">
      <c r="A58" s="146">
        <v>17100203</v>
      </c>
      <c r="B58" s="146">
        <v>14303600</v>
      </c>
      <c r="C58" s="146" t="s">
        <v>92</v>
      </c>
      <c r="D58" s="146">
        <v>41</v>
      </c>
      <c r="E58" s="146" t="s">
        <v>48</v>
      </c>
      <c r="F58" s="146" t="s">
        <v>54</v>
      </c>
      <c r="G58" s="146">
        <v>180</v>
      </c>
      <c r="H58" s="146">
        <v>-123.847061</v>
      </c>
      <c r="I58" s="146">
        <v>45.266494000000002</v>
      </c>
      <c r="J58" s="146">
        <v>-123.847061</v>
      </c>
      <c r="K58" s="146">
        <v>45.266444999999997</v>
      </c>
      <c r="L58" s="146">
        <v>5.4829999999999997</v>
      </c>
      <c r="M58" s="146" t="s">
        <v>50</v>
      </c>
      <c r="N58" s="146">
        <v>26</v>
      </c>
      <c r="O58" s="146">
        <v>0.51700000000000002</v>
      </c>
      <c r="P58" s="146">
        <v>4.8000000000000001E-2</v>
      </c>
      <c r="Q58" s="146">
        <v>1</v>
      </c>
      <c r="R58" s="146">
        <v>19641001</v>
      </c>
      <c r="S58" s="146">
        <v>19910930</v>
      </c>
      <c r="T58" s="146">
        <v>9496</v>
      </c>
      <c r="U58" s="146">
        <v>9496</v>
      </c>
      <c r="V58" s="146">
        <v>38</v>
      </c>
      <c r="W58" s="146">
        <f>Input!C59</f>
        <v>52</v>
      </c>
      <c r="X58" s="146">
        <v>37671</v>
      </c>
      <c r="Y58" s="146">
        <f>Input!D59</f>
        <v>74</v>
      </c>
      <c r="Z58" s="146">
        <v>53609</v>
      </c>
      <c r="AA58" s="146">
        <f>Input!E59</f>
        <v>91</v>
      </c>
      <c r="AB58" s="146">
        <v>65925</v>
      </c>
      <c r="AC58" s="146">
        <f>Input!F59</f>
        <v>141</v>
      </c>
      <c r="AD58" s="146">
        <v>102147</v>
      </c>
      <c r="AE58" s="146">
        <v>180</v>
      </c>
      <c r="AF58" s="146">
        <v>227</v>
      </c>
      <c r="AG58" s="146">
        <v>368</v>
      </c>
      <c r="AH58" s="146">
        <v>559</v>
      </c>
      <c r="AI58" s="146">
        <v>793.2</v>
      </c>
      <c r="AJ58" s="146">
        <v>1110</v>
      </c>
      <c r="AK58" s="146">
        <v>1320</v>
      </c>
      <c r="AL58" s="146">
        <v>1590</v>
      </c>
      <c r="AM58" s="146">
        <v>2550</v>
      </c>
      <c r="AN58" s="146">
        <v>3660</v>
      </c>
      <c r="AO58" s="146">
        <v>6930.9</v>
      </c>
      <c r="AP58" s="146">
        <v>20000</v>
      </c>
      <c r="AQ58" s="146">
        <f>Input!G59</f>
        <v>1050.2619999999999</v>
      </c>
      <c r="AR58" s="146">
        <v>760859</v>
      </c>
    </row>
    <row r="59" spans="1:44" s="146" customFormat="1" x14ac:dyDescent="0.3">
      <c r="A59" s="146">
        <v>17100204</v>
      </c>
      <c r="B59" s="146">
        <v>14305500</v>
      </c>
      <c r="C59" s="146" t="s">
        <v>99</v>
      </c>
      <c r="D59" s="146">
        <v>41</v>
      </c>
      <c r="E59" s="146" t="s">
        <v>48</v>
      </c>
      <c r="F59" s="146" t="s">
        <v>49</v>
      </c>
      <c r="G59" s="146">
        <v>202</v>
      </c>
      <c r="H59" s="146">
        <v>-123.88733499999999</v>
      </c>
      <c r="I59" s="146">
        <v>44.715116999999999</v>
      </c>
      <c r="J59" s="146">
        <v>-123.887344</v>
      </c>
      <c r="K59" s="146">
        <v>44.71508</v>
      </c>
      <c r="L59" s="146">
        <v>4.1849999999999996</v>
      </c>
      <c r="M59" s="146" t="s">
        <v>50</v>
      </c>
      <c r="N59" s="146">
        <v>85</v>
      </c>
      <c r="O59" s="146">
        <v>0.44500000000000001</v>
      </c>
      <c r="P59" s="146">
        <v>5.6000000000000001E-2</v>
      </c>
      <c r="Q59" s="146">
        <v>1</v>
      </c>
      <c r="R59" s="146">
        <v>19051001</v>
      </c>
      <c r="S59" s="146">
        <v>20040930</v>
      </c>
      <c r="T59" s="146">
        <v>31227</v>
      </c>
      <c r="U59" s="146">
        <v>31227</v>
      </c>
      <c r="V59" s="146">
        <v>42</v>
      </c>
      <c r="W59" s="146">
        <f>Input!C60</f>
        <v>63</v>
      </c>
      <c r="X59" s="146">
        <v>45640</v>
      </c>
      <c r="Y59" s="146">
        <f>Input!D60</f>
        <v>84</v>
      </c>
      <c r="Z59" s="146">
        <v>60854</v>
      </c>
      <c r="AA59" s="146">
        <f>Input!E60</f>
        <v>103</v>
      </c>
      <c r="AB59" s="146">
        <v>74618</v>
      </c>
      <c r="AC59" s="146">
        <f>Input!F60</f>
        <v>162</v>
      </c>
      <c r="AD59" s="146">
        <v>117360</v>
      </c>
      <c r="AE59" s="146">
        <v>206</v>
      </c>
      <c r="AF59" s="146">
        <v>276</v>
      </c>
      <c r="AG59" s="146">
        <v>472</v>
      </c>
      <c r="AH59" s="146">
        <v>750</v>
      </c>
      <c r="AI59" s="146">
        <v>1080</v>
      </c>
      <c r="AJ59" s="146">
        <v>1540</v>
      </c>
      <c r="AK59" s="146">
        <v>1850</v>
      </c>
      <c r="AL59" s="146">
        <v>2250</v>
      </c>
      <c r="AM59" s="146">
        <v>3810</v>
      </c>
      <c r="AN59" s="146">
        <v>5630</v>
      </c>
      <c r="AO59" s="146">
        <v>11172</v>
      </c>
      <c r="AP59" s="146">
        <v>36700</v>
      </c>
      <c r="AQ59" s="146">
        <f>Input!G60</f>
        <v>1520.4069999999999</v>
      </c>
      <c r="AR59" s="146">
        <v>1101454</v>
      </c>
    </row>
    <row r="60" spans="1:44" s="146" customFormat="1" x14ac:dyDescent="0.3">
      <c r="A60" s="146">
        <v>17100205</v>
      </c>
      <c r="B60" s="146">
        <v>14306500</v>
      </c>
      <c r="C60" s="146" t="s">
        <v>98</v>
      </c>
      <c r="D60" s="146">
        <v>41</v>
      </c>
      <c r="E60" s="146" t="s">
        <v>48</v>
      </c>
      <c r="F60" s="146" t="s">
        <v>49</v>
      </c>
      <c r="G60" s="146">
        <v>334</v>
      </c>
      <c r="H60" s="146">
        <v>-123.831778</v>
      </c>
      <c r="I60" s="146">
        <v>44.385953999999998</v>
      </c>
      <c r="J60" s="146">
        <v>-123.831306</v>
      </c>
      <c r="K60" s="146">
        <v>44.386378999999998</v>
      </c>
      <c r="L60" s="146">
        <v>60.427999999999997</v>
      </c>
      <c r="M60" s="146" t="s">
        <v>50</v>
      </c>
      <c r="N60" s="146">
        <v>65</v>
      </c>
      <c r="O60" s="146">
        <v>0.47599999999999998</v>
      </c>
      <c r="P60" s="146">
        <v>6.6000000000000003E-2</v>
      </c>
      <c r="Q60" s="146">
        <v>1</v>
      </c>
      <c r="R60" s="146">
        <v>19391001</v>
      </c>
      <c r="S60" s="146">
        <v>20040930</v>
      </c>
      <c r="T60" s="146">
        <v>23742</v>
      </c>
      <c r="U60" s="146">
        <v>23742</v>
      </c>
      <c r="V60" s="146">
        <v>47</v>
      </c>
      <c r="W60" s="146">
        <f>Input!C61</f>
        <v>65</v>
      </c>
      <c r="X60" s="146">
        <v>47089</v>
      </c>
      <c r="Y60" s="146">
        <f>Input!D61</f>
        <v>80</v>
      </c>
      <c r="Z60" s="146">
        <v>57956</v>
      </c>
      <c r="AA60" s="146">
        <f>Input!E61</f>
        <v>97</v>
      </c>
      <c r="AB60" s="146">
        <v>70271</v>
      </c>
      <c r="AC60" s="146">
        <f>Input!F61</f>
        <v>137</v>
      </c>
      <c r="AD60" s="146">
        <v>99249</v>
      </c>
      <c r="AE60" s="146">
        <v>169</v>
      </c>
      <c r="AF60" s="146">
        <v>219</v>
      </c>
      <c r="AG60" s="146">
        <v>374</v>
      </c>
      <c r="AH60" s="146">
        <v>635</v>
      </c>
      <c r="AI60" s="146">
        <v>976</v>
      </c>
      <c r="AJ60" s="146">
        <v>1450</v>
      </c>
      <c r="AK60" s="146">
        <v>1780</v>
      </c>
      <c r="AL60" s="146">
        <v>2220</v>
      </c>
      <c r="AM60" s="146">
        <v>3790</v>
      </c>
      <c r="AN60" s="146">
        <v>5608.5</v>
      </c>
      <c r="AO60" s="146">
        <v>11357</v>
      </c>
      <c r="AP60" s="146">
        <v>36100</v>
      </c>
      <c r="AQ60" s="146">
        <f>Input!G61</f>
        <v>1467.9290000000001</v>
      </c>
      <c r="AR60" s="146">
        <v>1063437</v>
      </c>
    </row>
    <row r="61" spans="1:44" s="146" customFormat="1" x14ac:dyDescent="0.3">
      <c r="A61" s="146">
        <v>17100206</v>
      </c>
      <c r="B61" s="146">
        <v>14307620</v>
      </c>
      <c r="C61" s="146" t="s">
        <v>105</v>
      </c>
      <c r="D61" s="146">
        <v>41</v>
      </c>
      <c r="E61" s="146" t="s">
        <v>48</v>
      </c>
      <c r="F61" s="146" t="s">
        <v>49</v>
      </c>
      <c r="G61" s="146">
        <v>588</v>
      </c>
      <c r="H61" s="146">
        <v>-123.883166</v>
      </c>
      <c r="I61" s="146">
        <v>44.062342999999998</v>
      </c>
      <c r="J61" s="146">
        <v>-123.883194</v>
      </c>
      <c r="K61" s="146">
        <v>44.062362999999998</v>
      </c>
      <c r="L61" s="146">
        <v>3.125</v>
      </c>
      <c r="M61" s="146" t="s">
        <v>50</v>
      </c>
      <c r="N61" s="146">
        <v>30</v>
      </c>
      <c r="O61" s="146">
        <v>0.47299999999999998</v>
      </c>
      <c r="P61" s="146">
        <v>0.06</v>
      </c>
      <c r="Q61" s="146">
        <v>1</v>
      </c>
      <c r="R61" s="146">
        <v>19671001</v>
      </c>
      <c r="S61" s="146">
        <v>20040930</v>
      </c>
      <c r="T61" s="146">
        <v>10958</v>
      </c>
      <c r="U61" s="146">
        <v>10958</v>
      </c>
      <c r="V61" s="146">
        <v>45</v>
      </c>
      <c r="W61" s="146">
        <f>Input!C62</f>
        <v>70</v>
      </c>
      <c r="X61" s="146">
        <v>50711</v>
      </c>
      <c r="Y61" s="146">
        <f>Input!D62</f>
        <v>94</v>
      </c>
      <c r="Z61" s="146">
        <v>68098</v>
      </c>
      <c r="AA61" s="146">
        <f>Input!E62</f>
        <v>125</v>
      </c>
      <c r="AB61" s="146">
        <v>90556</v>
      </c>
      <c r="AC61" s="146">
        <f>Input!F62</f>
        <v>184</v>
      </c>
      <c r="AD61" s="146">
        <v>133298</v>
      </c>
      <c r="AE61" s="146">
        <v>224</v>
      </c>
      <c r="AF61" s="146">
        <v>284</v>
      </c>
      <c r="AG61" s="146">
        <v>493</v>
      </c>
      <c r="AH61" s="146">
        <v>853.5</v>
      </c>
      <c r="AI61" s="146">
        <v>1310</v>
      </c>
      <c r="AJ61" s="146">
        <v>1920</v>
      </c>
      <c r="AK61" s="146">
        <v>2370</v>
      </c>
      <c r="AL61" s="146">
        <v>2930</v>
      </c>
      <c r="AM61" s="146">
        <v>5190</v>
      </c>
      <c r="AN61" s="146">
        <v>7890</v>
      </c>
      <c r="AO61" s="146">
        <v>14841</v>
      </c>
      <c r="AP61" s="146">
        <v>45900</v>
      </c>
      <c r="AQ61" s="146">
        <f>Input!G62</f>
        <v>1980.8789999999999</v>
      </c>
      <c r="AR61" s="146">
        <v>1435042</v>
      </c>
    </row>
    <row r="62" spans="1:44" x14ac:dyDescent="0.3">
      <c r="A62" s="2">
        <v>17100207</v>
      </c>
      <c r="B62" s="2"/>
      <c r="C62" s="2" t="s">
        <v>125</v>
      </c>
      <c r="D62" s="2"/>
      <c r="E62" s="2"/>
      <c r="F62" s="2"/>
      <c r="G62" s="2"/>
      <c r="H62" s="2"/>
      <c r="I62" s="2"/>
      <c r="J62" s="2"/>
      <c r="K62" s="2"/>
      <c r="L62" s="2"/>
      <c r="M62" s="2"/>
      <c r="N62" s="2"/>
      <c r="O62" s="2"/>
      <c r="P62" s="2"/>
      <c r="Q62" s="2"/>
      <c r="R62" s="2"/>
      <c r="S62" s="2"/>
      <c r="T62" s="2"/>
      <c r="U62" s="2"/>
      <c r="V62" s="2"/>
      <c r="W62" s="2">
        <f>Input!C63</f>
        <v>0</v>
      </c>
      <c r="X62" s="2"/>
      <c r="Y62" s="2">
        <f>Input!D63</f>
        <v>0</v>
      </c>
      <c r="Z62" s="2"/>
      <c r="AA62" s="2">
        <f>Input!E63</f>
        <v>0</v>
      </c>
      <c r="AB62" s="2"/>
      <c r="AC62" s="2">
        <f>Input!F63</f>
        <v>0</v>
      </c>
      <c r="AD62" s="2"/>
      <c r="AE62" s="2"/>
      <c r="AF62" s="2"/>
      <c r="AG62" s="2"/>
      <c r="AH62" s="2"/>
      <c r="AI62" s="2"/>
      <c r="AJ62" s="2"/>
      <c r="AK62" s="2"/>
      <c r="AL62" s="2"/>
      <c r="AM62" s="2"/>
      <c r="AN62" s="2"/>
      <c r="AO62" s="2"/>
      <c r="AP62" s="2"/>
      <c r="AQ62" s="2">
        <f>Input!G63</f>
        <v>0</v>
      </c>
      <c r="AR62" s="2"/>
    </row>
    <row r="63" spans="1:44" s="146" customFormat="1" x14ac:dyDescent="0.3">
      <c r="A63" s="146">
        <v>17100301</v>
      </c>
      <c r="B63" s="146">
        <v>14319500</v>
      </c>
      <c r="C63" s="146" t="s">
        <v>115</v>
      </c>
      <c r="D63" s="146">
        <v>41</v>
      </c>
      <c r="E63" s="146" t="s">
        <v>48</v>
      </c>
      <c r="F63" s="146" t="s">
        <v>49</v>
      </c>
      <c r="G63" s="146">
        <v>1344</v>
      </c>
      <c r="H63" s="146">
        <v>-123.412299</v>
      </c>
      <c r="I63" s="146">
        <v>43.272060000000003</v>
      </c>
      <c r="J63" s="146">
        <v>-123.412048</v>
      </c>
      <c r="K63" s="146">
        <v>43.271079999999998</v>
      </c>
      <c r="L63" s="146">
        <v>111.28400000000001</v>
      </c>
      <c r="M63" s="146" t="s">
        <v>50</v>
      </c>
      <c r="N63" s="146">
        <v>61</v>
      </c>
      <c r="O63" s="146">
        <v>0.61399999999999999</v>
      </c>
      <c r="P63" s="146">
        <v>6.5000000000000002E-2</v>
      </c>
      <c r="Q63" s="146">
        <v>1</v>
      </c>
      <c r="R63" s="146">
        <v>19081001</v>
      </c>
      <c r="S63" s="146">
        <v>20040930</v>
      </c>
      <c r="T63" s="146">
        <v>22281</v>
      </c>
      <c r="U63" s="146">
        <v>22281</v>
      </c>
      <c r="V63" s="146">
        <v>549</v>
      </c>
      <c r="W63" s="146">
        <f>Input!C64</f>
        <v>685.82</v>
      </c>
      <c r="X63" s="146">
        <v>496840</v>
      </c>
      <c r="Y63" s="146">
        <f>Input!D64</f>
        <v>786</v>
      </c>
      <c r="Z63" s="146">
        <v>569415</v>
      </c>
      <c r="AA63" s="146">
        <f>Input!E64</f>
        <v>880</v>
      </c>
      <c r="AB63" s="146">
        <v>637513</v>
      </c>
      <c r="AC63" s="146">
        <f>Input!F64</f>
        <v>1050</v>
      </c>
      <c r="AD63" s="146">
        <v>760669</v>
      </c>
      <c r="AE63" s="146">
        <v>1160</v>
      </c>
      <c r="AF63" s="146">
        <v>1280</v>
      </c>
      <c r="AG63" s="146">
        <v>1730</v>
      </c>
      <c r="AH63" s="146">
        <v>2420</v>
      </c>
      <c r="AI63" s="146">
        <v>3120</v>
      </c>
      <c r="AJ63" s="146">
        <v>3950</v>
      </c>
      <c r="AK63" s="146">
        <v>4480</v>
      </c>
      <c r="AL63" s="146">
        <v>5140</v>
      </c>
      <c r="AM63" s="146">
        <v>7528</v>
      </c>
      <c r="AN63" s="146">
        <v>10900</v>
      </c>
      <c r="AO63" s="146">
        <v>21900</v>
      </c>
      <c r="AP63" s="146">
        <v>117000</v>
      </c>
      <c r="AQ63" s="146">
        <f>Input!G64</f>
        <v>3705.1469999999999</v>
      </c>
      <c r="AR63" s="146">
        <v>2684183</v>
      </c>
    </row>
    <row r="64" spans="1:44" s="146" customFormat="1" x14ac:dyDescent="0.3">
      <c r="A64" s="146">
        <v>17100302</v>
      </c>
      <c r="B64" s="146">
        <v>14312000</v>
      </c>
      <c r="C64" s="146" t="s">
        <v>111</v>
      </c>
      <c r="D64" s="146">
        <v>41</v>
      </c>
      <c r="E64" s="146" t="s">
        <v>48</v>
      </c>
      <c r="F64" s="146" t="s">
        <v>49</v>
      </c>
      <c r="G64" s="146">
        <v>1670</v>
      </c>
      <c r="H64" s="146">
        <v>-123.39840527</v>
      </c>
      <c r="I64" s="146">
        <v>43.133171689999998</v>
      </c>
      <c r="J64" s="146">
        <v>-123.39829254</v>
      </c>
      <c r="K64" s="146">
        <v>43.133277890000002</v>
      </c>
      <c r="L64" s="146">
        <v>14.964</v>
      </c>
      <c r="M64" s="146" t="s">
        <v>50</v>
      </c>
      <c r="N64" s="146">
        <v>72</v>
      </c>
      <c r="O64" s="146">
        <v>0.45200000000000001</v>
      </c>
      <c r="P64" s="146">
        <v>7.2999999999999995E-2</v>
      </c>
      <c r="Q64" s="146">
        <v>1</v>
      </c>
      <c r="R64" s="146">
        <v>19051201</v>
      </c>
      <c r="S64" s="146">
        <v>20040930</v>
      </c>
      <c r="T64" s="146">
        <v>26419</v>
      </c>
      <c r="U64" s="146">
        <v>26419</v>
      </c>
      <c r="V64" s="146">
        <v>17</v>
      </c>
      <c r="W64" s="146">
        <f>Input!C65</f>
        <v>52</v>
      </c>
      <c r="X64" s="146">
        <v>37671</v>
      </c>
      <c r="Y64" s="146">
        <f>Input!D65</f>
        <v>87</v>
      </c>
      <c r="Z64" s="146">
        <v>63027</v>
      </c>
      <c r="AA64" s="146">
        <f>Input!E65</f>
        <v>115</v>
      </c>
      <c r="AB64" s="146">
        <v>83311</v>
      </c>
      <c r="AC64" s="146">
        <f>Input!F65</f>
        <v>177</v>
      </c>
      <c r="AD64" s="146">
        <v>128227</v>
      </c>
      <c r="AE64" s="146">
        <v>219</v>
      </c>
      <c r="AF64" s="146">
        <v>284</v>
      </c>
      <c r="AG64" s="146">
        <v>560</v>
      </c>
      <c r="AH64" s="146">
        <v>1070</v>
      </c>
      <c r="AI64" s="146">
        <v>1760</v>
      </c>
      <c r="AJ64" s="146">
        <v>2580</v>
      </c>
      <c r="AK64" s="146">
        <v>3190</v>
      </c>
      <c r="AL64" s="146">
        <v>3980</v>
      </c>
      <c r="AM64" s="146">
        <v>6730</v>
      </c>
      <c r="AN64" s="146">
        <v>10900</v>
      </c>
      <c r="AO64" s="146">
        <v>24100</v>
      </c>
      <c r="AP64" s="146">
        <v>90200</v>
      </c>
      <c r="AQ64" s="146">
        <f>Input!G65</f>
        <v>2755.181</v>
      </c>
      <c r="AR64" s="146">
        <v>1995983</v>
      </c>
    </row>
    <row r="65" spans="1:44" s="146" customFormat="1" x14ac:dyDescent="0.3">
      <c r="A65" s="146">
        <v>17100303</v>
      </c>
      <c r="B65" s="146">
        <v>14322900</v>
      </c>
      <c r="C65" s="146" t="s">
        <v>122</v>
      </c>
      <c r="D65" s="146">
        <v>41</v>
      </c>
      <c r="E65" s="146" t="s">
        <v>48</v>
      </c>
      <c r="F65" s="146" t="s">
        <v>54</v>
      </c>
      <c r="G65" s="146">
        <v>4095</v>
      </c>
      <c r="H65" s="146">
        <v>-123.82482400000001</v>
      </c>
      <c r="I65" s="146">
        <v>43.654006000000003</v>
      </c>
      <c r="J65" s="146">
        <v>-123.824867</v>
      </c>
      <c r="K65" s="146">
        <v>43.653675</v>
      </c>
      <c r="L65" s="146">
        <v>37.090000000000003</v>
      </c>
      <c r="M65" s="146" t="s">
        <v>50</v>
      </c>
      <c r="N65" s="146">
        <v>2</v>
      </c>
      <c r="O65" s="146">
        <v>0.51300000000000001</v>
      </c>
      <c r="P65" s="146">
        <v>2.8000000000000001E-2</v>
      </c>
      <c r="Q65" s="146">
        <v>1</v>
      </c>
      <c r="R65" s="146">
        <v>19660801</v>
      </c>
      <c r="S65" s="146">
        <v>19690630</v>
      </c>
      <c r="T65" s="146">
        <v>1065</v>
      </c>
      <c r="U65" s="146">
        <v>1065</v>
      </c>
      <c r="V65" s="146">
        <v>713</v>
      </c>
      <c r="W65" s="146">
        <f>Input!C66</f>
        <v>757.96</v>
      </c>
      <c r="X65" s="146">
        <v>549102</v>
      </c>
      <c r="Y65" s="146">
        <f>Input!D66</f>
        <v>850</v>
      </c>
      <c r="Z65" s="146">
        <v>615780</v>
      </c>
      <c r="AA65" s="146">
        <f>Input!E66</f>
        <v>954</v>
      </c>
      <c r="AB65" s="146">
        <v>691122</v>
      </c>
      <c r="AC65" s="146">
        <f>Input!F66</f>
        <v>1200</v>
      </c>
      <c r="AD65" s="146">
        <v>869336</v>
      </c>
      <c r="AE65" s="146">
        <v>1470</v>
      </c>
      <c r="AF65" s="146">
        <v>1748</v>
      </c>
      <c r="AG65" s="146">
        <v>2828</v>
      </c>
      <c r="AH65" s="146">
        <v>4700</v>
      </c>
      <c r="AI65" s="146">
        <v>6702</v>
      </c>
      <c r="AJ65" s="146">
        <v>8232</v>
      </c>
      <c r="AK65" s="146">
        <v>9210</v>
      </c>
      <c r="AL65" s="146">
        <v>11000</v>
      </c>
      <c r="AM65" s="146">
        <v>16940</v>
      </c>
      <c r="AN65" s="146">
        <v>26190</v>
      </c>
      <c r="AO65" s="146">
        <v>58268</v>
      </c>
      <c r="AP65" s="146">
        <v>94000</v>
      </c>
      <c r="AQ65" s="146">
        <f>Input!G66</f>
        <v>7729.45</v>
      </c>
      <c r="AR65" s="146">
        <v>5599577</v>
      </c>
    </row>
    <row r="66" spans="1:44" s="146" customFormat="1" x14ac:dyDescent="0.3">
      <c r="A66" s="146">
        <v>17100304</v>
      </c>
      <c r="B66" s="146">
        <v>14323200</v>
      </c>
      <c r="C66" s="146" t="s">
        <v>77</v>
      </c>
      <c r="D66" s="146">
        <v>41</v>
      </c>
      <c r="E66" s="146" t="s">
        <v>48</v>
      </c>
      <c r="F66" s="146" t="s">
        <v>54</v>
      </c>
      <c r="G66" s="146">
        <v>87</v>
      </c>
      <c r="H66" s="146">
        <v>-124.192892</v>
      </c>
      <c r="I66" s="146">
        <v>43.576225999999998</v>
      </c>
      <c r="J66" s="146">
        <v>-124.192886</v>
      </c>
      <c r="K66" s="146">
        <v>43.576228999999998</v>
      </c>
      <c r="L66" s="146">
        <v>0.59</v>
      </c>
      <c r="M66" s="146" t="s">
        <v>50</v>
      </c>
      <c r="N66" s="146">
        <v>19</v>
      </c>
      <c r="O66" s="146">
        <v>0.61399999999999999</v>
      </c>
      <c r="P66" s="146">
        <v>4.8000000000000001E-2</v>
      </c>
      <c r="Q66" s="146">
        <v>1</v>
      </c>
      <c r="R66" s="146">
        <v>19571001</v>
      </c>
      <c r="S66" s="146">
        <v>19760930</v>
      </c>
      <c r="T66" s="146">
        <v>6940</v>
      </c>
      <c r="U66" s="146">
        <v>6940</v>
      </c>
      <c r="V66" s="146">
        <v>2.2000000000000002</v>
      </c>
      <c r="W66" s="146">
        <f>Input!C67</f>
        <v>4.5999999999999996</v>
      </c>
      <c r="X66" s="146">
        <v>3332</v>
      </c>
      <c r="Y66" s="146">
        <f>Input!D67</f>
        <v>9.1999999999999993</v>
      </c>
      <c r="Z66" s="146">
        <v>6665</v>
      </c>
      <c r="AA66" s="146">
        <f>Input!E67</f>
        <v>13</v>
      </c>
      <c r="AB66" s="146">
        <v>9418</v>
      </c>
      <c r="AC66" s="146">
        <f>Input!F67</f>
        <v>23</v>
      </c>
      <c r="AD66" s="146">
        <v>16662</v>
      </c>
      <c r="AE66" s="146">
        <v>33</v>
      </c>
      <c r="AF66" s="146">
        <v>47</v>
      </c>
      <c r="AG66" s="146">
        <v>86</v>
      </c>
      <c r="AH66" s="146">
        <v>152.5</v>
      </c>
      <c r="AI66" s="146">
        <v>276</v>
      </c>
      <c r="AJ66" s="146">
        <v>404</v>
      </c>
      <c r="AK66" s="146">
        <v>488</v>
      </c>
      <c r="AL66" s="146">
        <v>587.4</v>
      </c>
      <c r="AM66" s="146">
        <v>902</v>
      </c>
      <c r="AN66" s="146">
        <v>1219.5</v>
      </c>
      <c r="AO66" s="146">
        <v>2101.8000000000002</v>
      </c>
      <c r="AP66" s="146">
        <v>3230</v>
      </c>
      <c r="AQ66" s="146">
        <f>Input!G67</f>
        <v>338.25700000000001</v>
      </c>
      <c r="AR66" s="146">
        <v>245049</v>
      </c>
    </row>
    <row r="67" spans="1:44" s="146" customFormat="1" x14ac:dyDescent="0.3">
      <c r="A67" s="146">
        <v>17100305</v>
      </c>
      <c r="B67" s="146">
        <v>14327000</v>
      </c>
      <c r="C67" s="146" t="s">
        <v>90</v>
      </c>
      <c r="D67" s="146">
        <v>41</v>
      </c>
      <c r="E67" s="146" t="s">
        <v>48</v>
      </c>
      <c r="F67" s="146" t="s">
        <v>54</v>
      </c>
      <c r="G67" s="146">
        <v>282</v>
      </c>
      <c r="H67" s="146">
        <v>-124.106769</v>
      </c>
      <c r="I67" s="146">
        <v>43.070666000000003</v>
      </c>
      <c r="J67" s="146">
        <v>-124.107567</v>
      </c>
      <c r="K67" s="146">
        <v>43.071171</v>
      </c>
      <c r="L67" s="146">
        <v>85.825000000000003</v>
      </c>
      <c r="M67" s="146" t="s">
        <v>50</v>
      </c>
      <c r="N67" s="146">
        <v>22</v>
      </c>
      <c r="O67" s="146">
        <v>0.40400000000000003</v>
      </c>
      <c r="P67" s="146">
        <v>6.9000000000000006E-2</v>
      </c>
      <c r="Q67" s="146">
        <v>1</v>
      </c>
      <c r="R67" s="146">
        <v>19281201</v>
      </c>
      <c r="S67" s="146">
        <v>19680930</v>
      </c>
      <c r="T67" s="146">
        <v>8340</v>
      </c>
      <c r="U67" s="146">
        <v>8340</v>
      </c>
      <c r="V67" s="146">
        <v>1.2</v>
      </c>
      <c r="W67" s="146">
        <f>Input!C68</f>
        <v>14</v>
      </c>
      <c r="X67" s="146">
        <v>10142</v>
      </c>
      <c r="Y67" s="146">
        <f>Input!D68</f>
        <v>23</v>
      </c>
      <c r="Z67" s="146">
        <v>16662</v>
      </c>
      <c r="AA67" s="146">
        <f>Input!E68</f>
        <v>31</v>
      </c>
      <c r="AB67" s="146">
        <v>22458</v>
      </c>
      <c r="AC67" s="146">
        <f>Input!F68</f>
        <v>53</v>
      </c>
      <c r="AD67" s="146">
        <v>38396</v>
      </c>
      <c r="AE67" s="146">
        <v>70</v>
      </c>
      <c r="AF67" s="146">
        <v>95</v>
      </c>
      <c r="AG67" s="146">
        <v>186.4</v>
      </c>
      <c r="AH67" s="146">
        <v>336.5</v>
      </c>
      <c r="AI67" s="146">
        <v>554.6</v>
      </c>
      <c r="AJ67" s="146">
        <v>870</v>
      </c>
      <c r="AK67" s="146">
        <v>1100</v>
      </c>
      <c r="AL67" s="146">
        <v>1400</v>
      </c>
      <c r="AM67" s="146">
        <v>2560</v>
      </c>
      <c r="AN67" s="146">
        <v>4059.5</v>
      </c>
      <c r="AO67" s="146">
        <v>7315.9</v>
      </c>
      <c r="AP67" s="146">
        <v>28100</v>
      </c>
      <c r="AQ67" s="146">
        <f>Input!G68</f>
        <v>937.10400000000004</v>
      </c>
      <c r="AR67" s="146">
        <v>678882</v>
      </c>
    </row>
    <row r="68" spans="1:44" s="146" customFormat="1" x14ac:dyDescent="0.3">
      <c r="A68" s="146">
        <v>17100306</v>
      </c>
      <c r="B68" s="146">
        <v>14327300</v>
      </c>
      <c r="C68" s="146" t="s">
        <v>87</v>
      </c>
      <c r="D68" s="146">
        <v>41</v>
      </c>
      <c r="E68" s="146" t="s">
        <v>48</v>
      </c>
      <c r="F68" s="146" t="s">
        <v>54</v>
      </c>
      <c r="G68" s="146">
        <v>86.1</v>
      </c>
      <c r="H68" s="146">
        <v>-124.490106</v>
      </c>
      <c r="I68" s="146">
        <v>42.795664000000002</v>
      </c>
      <c r="J68" s="146">
        <v>-124.48925</v>
      </c>
      <c r="K68" s="146">
        <v>42.795634999999997</v>
      </c>
      <c r="L68" s="146">
        <v>69.683999999999997</v>
      </c>
      <c r="M68" s="146" t="s">
        <v>50</v>
      </c>
      <c r="N68" s="146">
        <v>2</v>
      </c>
      <c r="O68" s="146">
        <v>0.45400000000000001</v>
      </c>
      <c r="P68" s="146">
        <v>0.109</v>
      </c>
      <c r="Q68" s="146">
        <v>1</v>
      </c>
      <c r="R68" s="146">
        <v>19671001</v>
      </c>
      <c r="S68" s="146">
        <v>19700630</v>
      </c>
      <c r="T68" s="146">
        <v>1004</v>
      </c>
      <c r="U68" s="146">
        <v>1004</v>
      </c>
      <c r="V68" s="146">
        <v>48</v>
      </c>
      <c r="W68" s="146">
        <f>Input!C69</f>
        <v>50</v>
      </c>
      <c r="X68" s="146">
        <v>36222</v>
      </c>
      <c r="Y68" s="146">
        <f>Input!D69</f>
        <v>61</v>
      </c>
      <c r="Z68" s="146">
        <v>44191</v>
      </c>
      <c r="AA68" s="146">
        <f>Input!E69</f>
        <v>68</v>
      </c>
      <c r="AB68" s="146">
        <v>49262</v>
      </c>
      <c r="AC68" s="146">
        <f>Input!F69</f>
        <v>109</v>
      </c>
      <c r="AD68" s="146">
        <v>78965</v>
      </c>
      <c r="AE68" s="146">
        <v>135</v>
      </c>
      <c r="AF68" s="146">
        <v>152.5</v>
      </c>
      <c r="AG68" s="146">
        <v>206</v>
      </c>
      <c r="AH68" s="146">
        <v>320</v>
      </c>
      <c r="AI68" s="146">
        <v>456</v>
      </c>
      <c r="AJ68" s="146">
        <v>650</v>
      </c>
      <c r="AK68" s="146">
        <v>808.75</v>
      </c>
      <c r="AL68" s="146">
        <v>980</v>
      </c>
      <c r="AM68" s="146">
        <v>1745</v>
      </c>
      <c r="AN68" s="146">
        <v>2732.5</v>
      </c>
      <c r="AO68" s="146">
        <v>5998</v>
      </c>
      <c r="AP68" s="146">
        <v>12500</v>
      </c>
      <c r="AQ68" s="146">
        <f>Input!G69</f>
        <v>715.58900000000006</v>
      </c>
      <c r="AR68" s="146">
        <v>518406</v>
      </c>
    </row>
    <row r="69" spans="1:44" s="146" customFormat="1" x14ac:dyDescent="0.3">
      <c r="A69" s="146">
        <v>17100307</v>
      </c>
      <c r="B69" s="146">
        <v>14339000</v>
      </c>
      <c r="C69" s="146" t="s">
        <v>109</v>
      </c>
      <c r="D69" s="146">
        <v>41</v>
      </c>
      <c r="E69" s="146" t="s">
        <v>48</v>
      </c>
      <c r="F69" s="146" t="s">
        <v>49</v>
      </c>
      <c r="G69" s="146">
        <v>1215</v>
      </c>
      <c r="H69" s="146">
        <v>-122.84282</v>
      </c>
      <c r="I69" s="146">
        <v>42.524847000000001</v>
      </c>
      <c r="J69" s="146">
        <v>-122.842972</v>
      </c>
      <c r="K69" s="146">
        <v>42.524909999999998</v>
      </c>
      <c r="L69" s="146">
        <v>14.228999999999999</v>
      </c>
      <c r="M69" s="146" t="s">
        <v>50</v>
      </c>
      <c r="N69" s="146">
        <v>66</v>
      </c>
      <c r="O69" s="146">
        <v>0.78800000000000003</v>
      </c>
      <c r="P69" s="146">
        <v>6.6000000000000003E-2</v>
      </c>
      <c r="Q69" s="146">
        <v>1</v>
      </c>
      <c r="R69" s="146">
        <v>19381001</v>
      </c>
      <c r="S69" s="146">
        <v>20040930</v>
      </c>
      <c r="T69" s="146">
        <v>24107</v>
      </c>
      <c r="U69" s="146">
        <v>24107</v>
      </c>
      <c r="V69" s="146">
        <v>640</v>
      </c>
      <c r="W69" s="146">
        <f>Input!C70</f>
        <v>888</v>
      </c>
      <c r="X69" s="146">
        <v>643309</v>
      </c>
      <c r="Y69" s="146">
        <f>Input!D70</f>
        <v>1000</v>
      </c>
      <c r="Z69" s="146">
        <v>724447</v>
      </c>
      <c r="AA69" s="146">
        <f>Input!E70</f>
        <v>1090</v>
      </c>
      <c r="AB69" s="146">
        <v>789647</v>
      </c>
      <c r="AC69" s="146">
        <f>Input!F70</f>
        <v>1250</v>
      </c>
      <c r="AD69" s="146">
        <v>905559</v>
      </c>
      <c r="AE69" s="146">
        <v>1330</v>
      </c>
      <c r="AF69" s="146">
        <v>1430</v>
      </c>
      <c r="AG69" s="146">
        <v>1690</v>
      </c>
      <c r="AH69" s="146">
        <v>1980</v>
      </c>
      <c r="AI69" s="146">
        <v>2310</v>
      </c>
      <c r="AJ69" s="146">
        <v>2760</v>
      </c>
      <c r="AK69" s="146">
        <v>3050</v>
      </c>
      <c r="AL69" s="146">
        <v>3380</v>
      </c>
      <c r="AM69" s="146">
        <v>4412</v>
      </c>
      <c r="AN69" s="146">
        <v>5610</v>
      </c>
      <c r="AO69" s="146">
        <v>10700</v>
      </c>
      <c r="AP69" s="146">
        <v>51300</v>
      </c>
      <c r="AQ69" s="146">
        <f>Input!G70</f>
        <v>2534.0450000000001</v>
      </c>
      <c r="AR69" s="146">
        <v>1835781</v>
      </c>
    </row>
    <row r="70" spans="1:44" s="146" customFormat="1" x14ac:dyDescent="0.3">
      <c r="A70" s="146">
        <v>17100308</v>
      </c>
      <c r="B70" s="146">
        <v>14361500</v>
      </c>
      <c r="C70" s="146" t="s">
        <v>114</v>
      </c>
      <c r="D70" s="146">
        <v>41</v>
      </c>
      <c r="E70" s="146" t="s">
        <v>48</v>
      </c>
      <c r="F70" s="146" t="s">
        <v>49</v>
      </c>
      <c r="G70" s="146">
        <v>2459</v>
      </c>
      <c r="H70" s="146">
        <v>-123.317836</v>
      </c>
      <c r="I70" s="146">
        <v>42.430396000000002</v>
      </c>
      <c r="J70" s="146">
        <v>-123.318207</v>
      </c>
      <c r="K70" s="146">
        <v>42.429592</v>
      </c>
      <c r="L70" s="146">
        <v>94.844999999999999</v>
      </c>
      <c r="M70" s="146" t="s">
        <v>50</v>
      </c>
      <c r="N70" s="146">
        <v>65</v>
      </c>
      <c r="O70" s="146">
        <v>0.71099999999999997</v>
      </c>
      <c r="P70" s="146">
        <v>7.8E-2</v>
      </c>
      <c r="Q70" s="146">
        <v>1</v>
      </c>
      <c r="R70" s="146">
        <v>19390101</v>
      </c>
      <c r="S70" s="146">
        <v>20040930</v>
      </c>
      <c r="T70" s="146">
        <v>24015</v>
      </c>
      <c r="U70" s="146">
        <v>24015</v>
      </c>
      <c r="V70" s="146">
        <v>606</v>
      </c>
      <c r="W70" s="146">
        <f>Input!C71</f>
        <v>852.32</v>
      </c>
      <c r="X70" s="146">
        <v>617461</v>
      </c>
      <c r="Y70" s="146">
        <f>Input!D71</f>
        <v>1010</v>
      </c>
      <c r="Z70" s="146">
        <v>731691</v>
      </c>
      <c r="AA70" s="146">
        <f>Input!E71</f>
        <v>1140</v>
      </c>
      <c r="AB70" s="146">
        <v>825870</v>
      </c>
      <c r="AC70" s="146">
        <f>Input!F71</f>
        <v>1380</v>
      </c>
      <c r="AD70" s="146">
        <v>999737</v>
      </c>
      <c r="AE70" s="146">
        <v>1480</v>
      </c>
      <c r="AF70" s="146">
        <v>1600</v>
      </c>
      <c r="AG70" s="146">
        <v>1910</v>
      </c>
      <c r="AH70" s="146">
        <v>2290</v>
      </c>
      <c r="AI70" s="146">
        <v>2790</v>
      </c>
      <c r="AJ70" s="146">
        <v>3500</v>
      </c>
      <c r="AK70" s="146">
        <v>3980</v>
      </c>
      <c r="AL70" s="146">
        <v>4550</v>
      </c>
      <c r="AM70" s="146">
        <v>6340</v>
      </c>
      <c r="AN70" s="146">
        <v>8770</v>
      </c>
      <c r="AO70" s="146">
        <v>18500</v>
      </c>
      <c r="AP70" s="146">
        <v>124000</v>
      </c>
      <c r="AQ70" s="146">
        <f>Input!G71</f>
        <v>3402.5439999999999</v>
      </c>
      <c r="AR70" s="146">
        <v>2464963</v>
      </c>
    </row>
    <row r="71" spans="1:44" s="146" customFormat="1" x14ac:dyDescent="0.3">
      <c r="A71" s="146">
        <v>17100309</v>
      </c>
      <c r="B71" s="146">
        <v>14369500</v>
      </c>
      <c r="C71" s="146" t="s">
        <v>86</v>
      </c>
      <c r="D71" s="146">
        <v>41</v>
      </c>
      <c r="E71" s="146" t="s">
        <v>48</v>
      </c>
      <c r="F71" s="146" t="s">
        <v>49</v>
      </c>
      <c r="G71" s="146">
        <v>698</v>
      </c>
      <c r="H71" s="146">
        <v>-123.406728</v>
      </c>
      <c r="I71" s="146">
        <v>42.354005999999998</v>
      </c>
      <c r="J71" s="146">
        <v>-123.406792</v>
      </c>
      <c r="K71" s="146">
        <v>42.353923999999999</v>
      </c>
      <c r="L71" s="146">
        <v>10.565</v>
      </c>
      <c r="M71" s="146" t="s">
        <v>50</v>
      </c>
      <c r="N71" s="146">
        <v>43</v>
      </c>
      <c r="O71" s="146">
        <v>0.622</v>
      </c>
      <c r="P71" s="146">
        <v>0.12</v>
      </c>
      <c r="Q71" s="146">
        <v>1</v>
      </c>
      <c r="R71" s="146">
        <v>19381001</v>
      </c>
      <c r="S71" s="146">
        <v>20040930</v>
      </c>
      <c r="T71" s="146">
        <v>15736</v>
      </c>
      <c r="U71" s="146">
        <v>15736</v>
      </c>
      <c r="V71" s="146">
        <v>0.85</v>
      </c>
      <c r="W71" s="146">
        <f>Input!C72</f>
        <v>6</v>
      </c>
      <c r="X71" s="146">
        <v>4347</v>
      </c>
      <c r="Y71" s="146">
        <f>Input!D72</f>
        <v>22</v>
      </c>
      <c r="Z71" s="146">
        <v>15938</v>
      </c>
      <c r="AA71" s="146">
        <f>Input!E72</f>
        <v>51</v>
      </c>
      <c r="AB71" s="146">
        <v>36947</v>
      </c>
      <c r="AC71" s="146">
        <f>Input!F72</f>
        <v>140</v>
      </c>
      <c r="AD71" s="146">
        <v>101423</v>
      </c>
      <c r="AE71" s="146">
        <v>187</v>
      </c>
      <c r="AF71" s="146">
        <v>219</v>
      </c>
      <c r="AG71" s="146">
        <v>273</v>
      </c>
      <c r="AH71" s="146">
        <v>348</v>
      </c>
      <c r="AI71" s="146">
        <v>456</v>
      </c>
      <c r="AJ71" s="146">
        <v>684</v>
      </c>
      <c r="AK71" s="146">
        <v>837</v>
      </c>
      <c r="AL71" s="146">
        <v>1020</v>
      </c>
      <c r="AM71" s="146">
        <v>1590</v>
      </c>
      <c r="AN71" s="146">
        <v>2320</v>
      </c>
      <c r="AO71" s="146">
        <v>5506.3</v>
      </c>
      <c r="AP71" s="146">
        <v>36500</v>
      </c>
      <c r="AQ71" s="146">
        <f>Input!G72</f>
        <v>711.822</v>
      </c>
      <c r="AR71" s="146">
        <v>515677</v>
      </c>
    </row>
    <row r="72" spans="1:44" s="146" customFormat="1" x14ac:dyDescent="0.3">
      <c r="A72" s="146">
        <v>17100310</v>
      </c>
      <c r="B72" s="146">
        <v>14372300</v>
      </c>
      <c r="C72" s="146" t="s">
        <v>118</v>
      </c>
      <c r="D72" s="146">
        <v>41</v>
      </c>
      <c r="E72" s="146" t="s">
        <v>48</v>
      </c>
      <c r="F72" s="146" t="s">
        <v>49</v>
      </c>
      <c r="G72" s="146">
        <v>3939</v>
      </c>
      <c r="H72" s="146">
        <v>-124.059533</v>
      </c>
      <c r="I72" s="146">
        <v>42.580387000000002</v>
      </c>
      <c r="J72" s="146">
        <v>-124.060074</v>
      </c>
      <c r="K72" s="146">
        <v>42.580314999999999</v>
      </c>
      <c r="L72" s="146">
        <v>44.826000000000001</v>
      </c>
      <c r="M72" s="146" t="s">
        <v>50</v>
      </c>
      <c r="N72" s="146">
        <v>44</v>
      </c>
      <c r="O72" s="146">
        <v>0.65200000000000002</v>
      </c>
      <c r="P72" s="146">
        <v>9.6000000000000002E-2</v>
      </c>
      <c r="Q72" s="146">
        <v>1</v>
      </c>
      <c r="R72" s="146">
        <v>19601001</v>
      </c>
      <c r="S72" s="146">
        <v>20040930</v>
      </c>
      <c r="T72" s="146">
        <v>16071</v>
      </c>
      <c r="U72" s="146">
        <v>16071</v>
      </c>
      <c r="V72" s="146">
        <v>704</v>
      </c>
      <c r="W72" s="146">
        <f>Input!C73</f>
        <v>940</v>
      </c>
      <c r="X72" s="146">
        <v>680980</v>
      </c>
      <c r="Y72" s="146">
        <f>Input!D73</f>
        <v>1190</v>
      </c>
      <c r="Z72" s="146">
        <v>862092</v>
      </c>
      <c r="AA72" s="146">
        <f>Input!E73</f>
        <v>1430</v>
      </c>
      <c r="AB72" s="146">
        <v>1035959</v>
      </c>
      <c r="AC72" s="146">
        <f>Input!F73</f>
        <v>1780</v>
      </c>
      <c r="AD72" s="146">
        <v>1289516</v>
      </c>
      <c r="AE72" s="146">
        <v>1940</v>
      </c>
      <c r="AF72" s="146">
        <v>2120</v>
      </c>
      <c r="AG72" s="146">
        <v>2540</v>
      </c>
      <c r="AH72" s="146">
        <v>3220</v>
      </c>
      <c r="AI72" s="146">
        <v>4210</v>
      </c>
      <c r="AJ72" s="146">
        <v>5600</v>
      </c>
      <c r="AK72" s="146">
        <v>6450</v>
      </c>
      <c r="AL72" s="146">
        <v>7580</v>
      </c>
      <c r="AM72" s="146">
        <v>11800</v>
      </c>
      <c r="AN72" s="146">
        <v>17700</v>
      </c>
      <c r="AO72" s="146">
        <v>38000</v>
      </c>
      <c r="AP72" s="146">
        <v>240000</v>
      </c>
      <c r="AQ72" s="146">
        <f>Input!G73</f>
        <v>5787.1620000000003</v>
      </c>
      <c r="AR72" s="146">
        <v>4192492</v>
      </c>
    </row>
    <row r="73" spans="1:44" s="146" customFormat="1" x14ac:dyDescent="0.3">
      <c r="A73" s="146">
        <v>17100311</v>
      </c>
      <c r="B73" s="146">
        <v>14378200</v>
      </c>
      <c r="C73" s="146" t="s">
        <v>117</v>
      </c>
      <c r="D73" s="146">
        <v>41</v>
      </c>
      <c r="E73" s="146" t="s">
        <v>48</v>
      </c>
      <c r="F73" s="146" t="s">
        <v>54</v>
      </c>
      <c r="G73" s="146">
        <v>988</v>
      </c>
      <c r="H73" s="146">
        <v>-124.044253</v>
      </c>
      <c r="I73" s="146">
        <v>42.520663999999996</v>
      </c>
      <c r="J73" s="146">
        <v>-124.045219</v>
      </c>
      <c r="K73" s="146">
        <v>42.520180000000003</v>
      </c>
      <c r="L73" s="146">
        <v>95.614999999999995</v>
      </c>
      <c r="M73" s="146" t="s">
        <v>50</v>
      </c>
      <c r="N73" s="146">
        <v>21</v>
      </c>
      <c r="O73" s="146">
        <v>0.45600000000000002</v>
      </c>
      <c r="P73" s="146">
        <v>7.9000000000000001E-2</v>
      </c>
      <c r="Q73" s="146">
        <v>1</v>
      </c>
      <c r="R73" s="146">
        <v>19601001</v>
      </c>
      <c r="S73" s="146">
        <v>19811103</v>
      </c>
      <c r="T73" s="146">
        <v>7704</v>
      </c>
      <c r="U73" s="146">
        <v>7704</v>
      </c>
      <c r="V73" s="146">
        <v>105</v>
      </c>
      <c r="W73" s="146">
        <f>Input!C74</f>
        <v>142</v>
      </c>
      <c r="X73" s="146">
        <v>102871</v>
      </c>
      <c r="Y73" s="146">
        <f>Input!D74</f>
        <v>170</v>
      </c>
      <c r="Z73" s="146">
        <v>123156</v>
      </c>
      <c r="AA73" s="146">
        <f>Input!E74</f>
        <v>201</v>
      </c>
      <c r="AB73" s="146">
        <v>145614</v>
      </c>
      <c r="AC73" s="146">
        <f>Input!F74</f>
        <v>274</v>
      </c>
      <c r="AD73" s="146">
        <v>198498</v>
      </c>
      <c r="AE73" s="146">
        <v>333</v>
      </c>
      <c r="AF73" s="146">
        <v>435</v>
      </c>
      <c r="AG73" s="146">
        <v>828</v>
      </c>
      <c r="AH73" s="146">
        <v>1490</v>
      </c>
      <c r="AI73" s="146">
        <v>2450</v>
      </c>
      <c r="AJ73" s="146">
        <v>3795</v>
      </c>
      <c r="AK73" s="146">
        <v>4560</v>
      </c>
      <c r="AL73" s="146">
        <v>5490</v>
      </c>
      <c r="AM73" s="146">
        <v>9635</v>
      </c>
      <c r="AN73" s="146">
        <v>16100</v>
      </c>
      <c r="AO73" s="146">
        <v>38400</v>
      </c>
      <c r="AP73" s="146">
        <v>190000</v>
      </c>
      <c r="AQ73" s="146">
        <f>Input!G74</f>
        <v>4084.6840000000002</v>
      </c>
      <c r="AR73" s="146">
        <v>2959137</v>
      </c>
    </row>
    <row r="74" spans="1:44" s="146" customFormat="1" x14ac:dyDescent="0.3">
      <c r="A74" s="146">
        <v>17100312</v>
      </c>
      <c r="B74" s="146">
        <v>14400000</v>
      </c>
      <c r="C74" s="146" t="s">
        <v>108</v>
      </c>
      <c r="D74" s="146">
        <v>41</v>
      </c>
      <c r="E74" s="146" t="s">
        <v>48</v>
      </c>
      <c r="F74" s="146" t="s">
        <v>49</v>
      </c>
      <c r="G74" s="146">
        <v>271</v>
      </c>
      <c r="H74" s="146">
        <v>-124.18731099999999</v>
      </c>
      <c r="I74" s="146">
        <v>42.123443000000002</v>
      </c>
      <c r="J74" s="146">
        <v>-124.187157</v>
      </c>
      <c r="K74" s="146">
        <v>42.123440000000002</v>
      </c>
      <c r="L74" s="146">
        <v>12.653</v>
      </c>
      <c r="M74" s="146" t="s">
        <v>50</v>
      </c>
      <c r="N74" s="146">
        <v>35</v>
      </c>
      <c r="O74" s="146">
        <v>0.39600000000000002</v>
      </c>
      <c r="P74" s="146">
        <v>7.9000000000000001E-2</v>
      </c>
      <c r="Q74" s="146">
        <v>1</v>
      </c>
      <c r="R74" s="146">
        <v>19691001</v>
      </c>
      <c r="S74" s="146">
        <v>20040930</v>
      </c>
      <c r="T74" s="146">
        <v>12784</v>
      </c>
      <c r="U74" s="146">
        <v>12784</v>
      </c>
      <c r="V74" s="146">
        <v>44</v>
      </c>
      <c r="W74" s="146">
        <f>Input!C75</f>
        <v>54</v>
      </c>
      <c r="X74" s="146">
        <v>39120</v>
      </c>
      <c r="Y74" s="146">
        <f>Input!D75</f>
        <v>70</v>
      </c>
      <c r="Z74" s="146">
        <v>50711</v>
      </c>
      <c r="AA74" s="146">
        <f>Input!E75</f>
        <v>82</v>
      </c>
      <c r="AB74" s="146">
        <v>59405</v>
      </c>
      <c r="AC74" s="146">
        <f>Input!F75</f>
        <v>122</v>
      </c>
      <c r="AD74" s="146">
        <v>88383</v>
      </c>
      <c r="AE74" s="146">
        <v>158</v>
      </c>
      <c r="AF74" s="146">
        <v>214</v>
      </c>
      <c r="AG74" s="146">
        <v>408</v>
      </c>
      <c r="AH74" s="146">
        <v>769.5</v>
      </c>
      <c r="AI74" s="146">
        <v>1280</v>
      </c>
      <c r="AJ74" s="146">
        <v>2060</v>
      </c>
      <c r="AK74" s="146">
        <v>2580</v>
      </c>
      <c r="AL74" s="146">
        <v>3260</v>
      </c>
      <c r="AM74" s="146">
        <v>5975</v>
      </c>
      <c r="AN74" s="146">
        <v>9625</v>
      </c>
      <c r="AO74" s="146">
        <v>19915</v>
      </c>
      <c r="AP74" s="146">
        <v>57000</v>
      </c>
      <c r="AQ74" s="146">
        <f>Input!G75</f>
        <v>2243.627</v>
      </c>
      <c r="AR74" s="146">
        <v>1625389</v>
      </c>
    </row>
    <row r="75" spans="1:44" s="146" customFormat="1" x14ac:dyDescent="0.3">
      <c r="A75" s="146">
        <v>17120001</v>
      </c>
      <c r="B75" s="146">
        <v>10402000</v>
      </c>
      <c r="C75" s="146" t="s">
        <v>56</v>
      </c>
      <c r="D75" s="146">
        <v>41</v>
      </c>
      <c r="E75" s="146" t="s">
        <v>48</v>
      </c>
      <c r="F75" s="146" t="s">
        <v>54</v>
      </c>
      <c r="G75" s="146">
        <v>2150</v>
      </c>
      <c r="H75" s="146">
        <v>-118.96493</v>
      </c>
      <c r="I75" s="146">
        <v>43.281818999999999</v>
      </c>
      <c r="J75" s="146">
        <v>-118.96494300000001</v>
      </c>
      <c r="K75" s="146">
        <v>43.281841</v>
      </c>
      <c r="L75" s="146">
        <v>2.7280000000000002</v>
      </c>
      <c r="M75" s="146" t="s">
        <v>50</v>
      </c>
      <c r="N75" s="146">
        <v>5</v>
      </c>
      <c r="O75" s="146">
        <v>0.64400000000000002</v>
      </c>
      <c r="P75" s="146">
        <v>0.122</v>
      </c>
      <c r="Q75" s="146">
        <v>1</v>
      </c>
      <c r="R75" s="146">
        <v>19720301</v>
      </c>
      <c r="S75" s="146">
        <v>19770930</v>
      </c>
      <c r="T75" s="146">
        <v>2040</v>
      </c>
      <c r="U75" s="146">
        <v>639</v>
      </c>
      <c r="V75" s="146">
        <v>0</v>
      </c>
      <c r="W75" s="146">
        <f>Input!C76</f>
        <v>0</v>
      </c>
      <c r="X75" s="146">
        <v>0</v>
      </c>
      <c r="Y75" s="146">
        <f>Input!D76</f>
        <v>0</v>
      </c>
      <c r="Z75" s="146">
        <v>0</v>
      </c>
      <c r="AA75" s="146">
        <f>Input!E76</f>
        <v>0</v>
      </c>
      <c r="AB75" s="146">
        <v>0</v>
      </c>
      <c r="AC75" s="146">
        <f>Input!F76</f>
        <v>0</v>
      </c>
      <c r="AD75" s="146">
        <v>0</v>
      </c>
      <c r="AE75" s="146">
        <v>0</v>
      </c>
      <c r="AF75" s="146">
        <v>0</v>
      </c>
      <c r="AG75" s="146">
        <v>0</v>
      </c>
      <c r="AH75" s="146">
        <v>0</v>
      </c>
      <c r="AI75" s="146">
        <v>0</v>
      </c>
      <c r="AJ75" s="146">
        <v>0.2</v>
      </c>
      <c r="AK75" s="146">
        <v>5.8</v>
      </c>
      <c r="AL75" s="146">
        <v>10</v>
      </c>
      <c r="AM75" s="146">
        <v>22</v>
      </c>
      <c r="AN75" s="146">
        <v>102.9</v>
      </c>
      <c r="AO75" s="146">
        <v>221</v>
      </c>
      <c r="AP75" s="146">
        <v>242</v>
      </c>
      <c r="AQ75" s="146">
        <f>Input!G76</f>
        <v>12.71</v>
      </c>
      <c r="AR75" s="146">
        <v>9208</v>
      </c>
    </row>
    <row r="76" spans="1:44" s="146" customFormat="1" x14ac:dyDescent="0.3">
      <c r="A76" s="146">
        <v>17120002</v>
      </c>
      <c r="B76" s="146">
        <v>10395000</v>
      </c>
      <c r="C76" s="146" t="s">
        <v>55</v>
      </c>
      <c r="D76" s="146">
        <v>41</v>
      </c>
      <c r="E76" s="146" t="s">
        <v>48</v>
      </c>
      <c r="F76" s="146" t="s">
        <v>54</v>
      </c>
      <c r="G76" s="146">
        <v>-999999</v>
      </c>
      <c r="H76" s="146">
        <v>-118.801873</v>
      </c>
      <c r="I76" s="146">
        <v>43.426264000000003</v>
      </c>
      <c r="J76" s="146">
        <v>-118.80186500000001</v>
      </c>
      <c r="K76" s="146">
        <v>43.426082999999998</v>
      </c>
      <c r="L76" s="146">
        <v>20.303000000000001</v>
      </c>
      <c r="M76" s="146" t="s">
        <v>50</v>
      </c>
      <c r="N76" s="146">
        <v>5</v>
      </c>
      <c r="O76" s="146">
        <v>0.73799999999999999</v>
      </c>
      <c r="P76" s="146">
        <v>7.8E-2</v>
      </c>
      <c r="Q76" s="146">
        <v>1</v>
      </c>
      <c r="R76" s="146">
        <v>19720301</v>
      </c>
      <c r="S76" s="146">
        <v>19770930</v>
      </c>
      <c r="T76" s="146">
        <v>2040</v>
      </c>
      <c r="U76" s="146">
        <v>1106</v>
      </c>
      <c r="V76" s="146">
        <v>0</v>
      </c>
      <c r="W76" s="146">
        <f>Input!C77</f>
        <v>0</v>
      </c>
      <c r="X76" s="146">
        <v>0</v>
      </c>
      <c r="Y76" s="146">
        <f>Input!D77</f>
        <v>0</v>
      </c>
      <c r="Z76" s="146">
        <v>0</v>
      </c>
      <c r="AA76" s="146">
        <f>Input!E77</f>
        <v>0</v>
      </c>
      <c r="AB76" s="146">
        <v>0</v>
      </c>
      <c r="AC76" s="146">
        <f>Input!F77</f>
        <v>0</v>
      </c>
      <c r="AD76" s="146">
        <v>0</v>
      </c>
      <c r="AE76" s="146">
        <v>0</v>
      </c>
      <c r="AF76" s="146">
        <v>0</v>
      </c>
      <c r="AG76" s="146">
        <v>0</v>
      </c>
      <c r="AH76" s="146">
        <v>0.6</v>
      </c>
      <c r="AI76" s="146">
        <v>4.7</v>
      </c>
      <c r="AJ76" s="146">
        <v>10</v>
      </c>
      <c r="AK76" s="146">
        <v>13</v>
      </c>
      <c r="AL76" s="146">
        <v>14</v>
      </c>
      <c r="AM76" s="146">
        <v>24.9</v>
      </c>
      <c r="AN76" s="146">
        <v>74</v>
      </c>
      <c r="AO76" s="146">
        <v>119.18</v>
      </c>
      <c r="AP76" s="146">
        <v>163</v>
      </c>
      <c r="AQ76" s="146">
        <f>Input!G77</f>
        <v>11.547000000000001</v>
      </c>
      <c r="AR76" s="146">
        <v>8365</v>
      </c>
    </row>
    <row r="77" spans="1:44" s="146" customFormat="1" x14ac:dyDescent="0.3">
      <c r="A77" s="146">
        <v>17120003</v>
      </c>
      <c r="B77" s="146">
        <v>10401500</v>
      </c>
      <c r="C77" s="146" t="s">
        <v>65</v>
      </c>
      <c r="D77" s="146">
        <v>41</v>
      </c>
      <c r="E77" s="146" t="s">
        <v>48</v>
      </c>
      <c r="F77" s="146" t="s">
        <v>54</v>
      </c>
      <c r="G77" s="146">
        <v>760</v>
      </c>
      <c r="H77" s="146">
        <v>-118.857428</v>
      </c>
      <c r="I77" s="146">
        <v>43.250985999999997</v>
      </c>
      <c r="J77" s="146">
        <v>-118.858147</v>
      </c>
      <c r="K77" s="146">
        <v>43.251140999999997</v>
      </c>
      <c r="L77" s="146">
        <v>60.604999999999997</v>
      </c>
      <c r="M77" s="146" t="s">
        <v>50</v>
      </c>
      <c r="N77" s="146">
        <v>5</v>
      </c>
      <c r="O77" s="146">
        <v>0.54400000000000004</v>
      </c>
      <c r="P77" s="146">
        <v>9.1999999999999998E-2</v>
      </c>
      <c r="Q77" s="146">
        <v>1</v>
      </c>
      <c r="R77" s="146">
        <v>19720301</v>
      </c>
      <c r="S77" s="146">
        <v>19770930</v>
      </c>
      <c r="T77" s="146">
        <v>2040</v>
      </c>
      <c r="U77" s="146">
        <v>2040</v>
      </c>
      <c r="V77" s="146">
        <v>3.1</v>
      </c>
      <c r="W77" s="146">
        <f>Input!C78</f>
        <v>3.5409999999999999</v>
      </c>
      <c r="X77" s="146">
        <v>2565</v>
      </c>
      <c r="Y77" s="146">
        <f>Input!D78</f>
        <v>7</v>
      </c>
      <c r="Z77" s="146">
        <v>5071</v>
      </c>
      <c r="AA77" s="146">
        <f>Input!E78</f>
        <v>12</v>
      </c>
      <c r="AB77" s="146">
        <v>8693</v>
      </c>
      <c r="AC77" s="146">
        <f>Input!F78</f>
        <v>18</v>
      </c>
      <c r="AD77" s="146">
        <v>13040</v>
      </c>
      <c r="AE77" s="146">
        <v>24</v>
      </c>
      <c r="AF77" s="146">
        <v>30</v>
      </c>
      <c r="AG77" s="146">
        <v>40</v>
      </c>
      <c r="AH77" s="146">
        <v>50</v>
      </c>
      <c r="AI77" s="146">
        <v>60</v>
      </c>
      <c r="AJ77" s="146">
        <v>78</v>
      </c>
      <c r="AK77" s="146">
        <v>87</v>
      </c>
      <c r="AL77" s="146">
        <v>100</v>
      </c>
      <c r="AM77" s="146">
        <v>163</v>
      </c>
      <c r="AN77" s="146">
        <v>277</v>
      </c>
      <c r="AO77" s="146">
        <v>474.18</v>
      </c>
      <c r="AP77" s="146">
        <v>637</v>
      </c>
      <c r="AQ77" s="146">
        <f>Input!G78</f>
        <v>77.668999999999997</v>
      </c>
      <c r="AR77" s="146">
        <v>56267</v>
      </c>
    </row>
    <row r="78" spans="1:44" s="146" customFormat="1" x14ac:dyDescent="0.3">
      <c r="A78" s="146">
        <v>17120004</v>
      </c>
      <c r="B78" s="146">
        <v>10403000</v>
      </c>
      <c r="C78" s="146" t="s">
        <v>62</v>
      </c>
      <c r="D78" s="146">
        <v>41</v>
      </c>
      <c r="E78" s="146" t="s">
        <v>48</v>
      </c>
      <c r="F78" s="146" t="s">
        <v>54</v>
      </c>
      <c r="G78" s="146">
        <v>228</v>
      </c>
      <c r="H78" s="146">
        <v>-119.659406</v>
      </c>
      <c r="I78" s="146">
        <v>43.691533999999997</v>
      </c>
      <c r="J78" s="146">
        <v>-119.659584</v>
      </c>
      <c r="K78" s="146">
        <v>43.691707999999998</v>
      </c>
      <c r="L78" s="146">
        <v>24.079000000000001</v>
      </c>
      <c r="M78" s="146" t="s">
        <v>50</v>
      </c>
      <c r="N78" s="146">
        <v>29</v>
      </c>
      <c r="O78" s="146">
        <v>0.50600000000000001</v>
      </c>
      <c r="P78" s="146">
        <v>0.14099999999999999</v>
      </c>
      <c r="Q78" s="146">
        <v>1</v>
      </c>
      <c r="R78" s="146">
        <v>19511001</v>
      </c>
      <c r="S78" s="146">
        <v>19800930</v>
      </c>
      <c r="T78" s="146">
        <v>10593</v>
      </c>
      <c r="U78" s="146">
        <v>10583</v>
      </c>
      <c r="V78" s="146">
        <v>0</v>
      </c>
      <c r="W78" s="146">
        <f>Input!C79</f>
        <v>0.4</v>
      </c>
      <c r="X78" s="146">
        <v>290</v>
      </c>
      <c r="Y78" s="146">
        <f>Input!D79</f>
        <v>1.2</v>
      </c>
      <c r="Z78" s="146">
        <v>869</v>
      </c>
      <c r="AA78" s="146">
        <f>Input!E79</f>
        <v>1.8</v>
      </c>
      <c r="AB78" s="146">
        <v>1304</v>
      </c>
      <c r="AC78" s="146">
        <f>Input!F79</f>
        <v>2.8</v>
      </c>
      <c r="AD78" s="146">
        <v>2028</v>
      </c>
      <c r="AE78" s="146">
        <v>3.2</v>
      </c>
      <c r="AF78" s="146">
        <v>3.6</v>
      </c>
      <c r="AG78" s="146">
        <v>4.7</v>
      </c>
      <c r="AH78" s="146">
        <v>6.4</v>
      </c>
      <c r="AI78" s="146">
        <v>10</v>
      </c>
      <c r="AJ78" s="146">
        <v>20</v>
      </c>
      <c r="AK78" s="146">
        <v>29</v>
      </c>
      <c r="AL78" s="146">
        <v>46</v>
      </c>
      <c r="AM78" s="146">
        <v>124</v>
      </c>
      <c r="AN78" s="146">
        <v>228</v>
      </c>
      <c r="AO78" s="146">
        <v>485</v>
      </c>
      <c r="AP78" s="146">
        <v>1380</v>
      </c>
      <c r="AQ78" s="146">
        <f>Input!G79</f>
        <v>42.802999999999997</v>
      </c>
      <c r="AR78" s="146">
        <v>31009</v>
      </c>
    </row>
    <row r="79" spans="1:44" s="146" customFormat="1" x14ac:dyDescent="0.3">
      <c r="A79" s="146">
        <v>17120005</v>
      </c>
      <c r="B79" s="146">
        <v>10388000</v>
      </c>
      <c r="C79" s="146" t="s">
        <v>66</v>
      </c>
      <c r="D79" s="146">
        <v>41</v>
      </c>
      <c r="E79" s="146" t="s">
        <v>48</v>
      </c>
      <c r="F79" s="146" t="s">
        <v>54</v>
      </c>
      <c r="G79" s="146">
        <v>-999999</v>
      </c>
      <c r="H79" s="146">
        <v>-120.749426</v>
      </c>
      <c r="I79" s="146">
        <v>42.994869000000001</v>
      </c>
      <c r="J79" s="146">
        <v>-120.746655</v>
      </c>
      <c r="K79" s="146">
        <v>42.995013</v>
      </c>
      <c r="L79" s="146">
        <v>225.31399999999999</v>
      </c>
      <c r="M79" s="146" t="s">
        <v>50</v>
      </c>
      <c r="N79" s="146">
        <v>42</v>
      </c>
      <c r="O79" s="146">
        <v>0.95099999999999996</v>
      </c>
      <c r="P79" s="146">
        <v>1.7000000000000001E-2</v>
      </c>
      <c r="Q79" s="146">
        <v>1</v>
      </c>
      <c r="R79" s="146">
        <v>19371001</v>
      </c>
      <c r="S79" s="146">
        <v>19910930</v>
      </c>
      <c r="T79" s="146">
        <v>15705</v>
      </c>
      <c r="U79" s="146">
        <v>15445</v>
      </c>
      <c r="V79" s="146">
        <v>0</v>
      </c>
      <c r="W79" s="146">
        <f>Input!C80</f>
        <v>0</v>
      </c>
      <c r="X79" s="146">
        <v>0</v>
      </c>
      <c r="Y79" s="146">
        <f>Input!D80</f>
        <v>31</v>
      </c>
      <c r="Z79" s="146">
        <v>22458</v>
      </c>
      <c r="AA79" s="146">
        <f>Input!E80</f>
        <v>38</v>
      </c>
      <c r="AB79" s="146">
        <v>27529</v>
      </c>
      <c r="AC79" s="146">
        <f>Input!F80</f>
        <v>52</v>
      </c>
      <c r="AD79" s="146">
        <v>37671</v>
      </c>
      <c r="AE79" s="146">
        <v>63</v>
      </c>
      <c r="AF79" s="146">
        <v>75</v>
      </c>
      <c r="AG79" s="146">
        <v>85</v>
      </c>
      <c r="AH79" s="146">
        <v>89</v>
      </c>
      <c r="AI79" s="146">
        <v>90</v>
      </c>
      <c r="AJ79" s="146">
        <v>93</v>
      </c>
      <c r="AK79" s="146">
        <v>94</v>
      </c>
      <c r="AL79" s="146">
        <v>96</v>
      </c>
      <c r="AM79" s="146">
        <v>100</v>
      </c>
      <c r="AN79" s="146">
        <v>103</v>
      </c>
      <c r="AO79" s="146">
        <v>113</v>
      </c>
      <c r="AP79" s="146">
        <v>161</v>
      </c>
      <c r="AQ79" s="146">
        <f>Input!G80</f>
        <v>78.150999999999996</v>
      </c>
      <c r="AR79" s="146">
        <v>56616</v>
      </c>
    </row>
    <row r="80" spans="1:44" s="146" customFormat="1" x14ac:dyDescent="0.3">
      <c r="A80" s="146">
        <v>17120006</v>
      </c>
      <c r="B80" s="146">
        <v>10384000</v>
      </c>
      <c r="C80" s="146" t="s">
        <v>71</v>
      </c>
      <c r="D80" s="146">
        <v>41</v>
      </c>
      <c r="E80" s="146" t="s">
        <v>48</v>
      </c>
      <c r="F80" s="146" t="s">
        <v>54</v>
      </c>
      <c r="G80" s="146">
        <v>275</v>
      </c>
      <c r="H80" s="146">
        <v>-120.56997200000001</v>
      </c>
      <c r="I80" s="146">
        <v>42.684596999999997</v>
      </c>
      <c r="J80" s="146">
        <v>-120.56967899999999</v>
      </c>
      <c r="K80" s="146">
        <v>42.684544000000002</v>
      </c>
      <c r="L80" s="146">
        <v>24.585999999999999</v>
      </c>
      <c r="M80" s="146" t="s">
        <v>50</v>
      </c>
      <c r="N80" s="146">
        <v>67</v>
      </c>
      <c r="O80" s="146">
        <v>0.70599999999999996</v>
      </c>
      <c r="P80" s="146">
        <v>8.1000000000000003E-2</v>
      </c>
      <c r="Q80" s="146">
        <v>1</v>
      </c>
      <c r="R80" s="146">
        <v>19241001</v>
      </c>
      <c r="S80" s="146">
        <v>19910930</v>
      </c>
      <c r="T80" s="146">
        <v>24471</v>
      </c>
      <c r="U80" s="146">
        <v>24471</v>
      </c>
      <c r="V80" s="146">
        <v>7</v>
      </c>
      <c r="W80" s="146">
        <f>Input!C81</f>
        <v>14</v>
      </c>
      <c r="X80" s="146">
        <v>10142</v>
      </c>
      <c r="Y80" s="146">
        <f>Input!D81</f>
        <v>20</v>
      </c>
      <c r="Z80" s="146">
        <v>14489</v>
      </c>
      <c r="AA80" s="146">
        <f>Input!E81</f>
        <v>25</v>
      </c>
      <c r="AB80" s="146">
        <v>18111</v>
      </c>
      <c r="AC80" s="146">
        <f>Input!F81</f>
        <v>31</v>
      </c>
      <c r="AD80" s="146">
        <v>22458</v>
      </c>
      <c r="AE80" s="146">
        <v>34</v>
      </c>
      <c r="AF80" s="146">
        <v>38</v>
      </c>
      <c r="AG80" s="146">
        <v>45</v>
      </c>
      <c r="AH80" s="146">
        <v>56</v>
      </c>
      <c r="AI80" s="146">
        <v>78</v>
      </c>
      <c r="AJ80" s="146">
        <v>120</v>
      </c>
      <c r="AK80" s="146">
        <v>157</v>
      </c>
      <c r="AL80" s="146">
        <v>208</v>
      </c>
      <c r="AM80" s="146">
        <v>401</v>
      </c>
      <c r="AN80" s="146">
        <v>600</v>
      </c>
      <c r="AO80" s="146">
        <v>1020</v>
      </c>
      <c r="AP80" s="146">
        <v>4550</v>
      </c>
      <c r="AQ80" s="146">
        <f>Input!G81</f>
        <v>146.50800000000001</v>
      </c>
      <c r="AR80" s="146">
        <v>106137</v>
      </c>
    </row>
    <row r="81" spans="1:44" s="146" customFormat="1" x14ac:dyDescent="0.3">
      <c r="A81" s="146">
        <v>17120007</v>
      </c>
      <c r="B81" s="146">
        <v>10378500</v>
      </c>
      <c r="C81" s="146" t="s">
        <v>60</v>
      </c>
      <c r="D81" s="146">
        <v>41</v>
      </c>
      <c r="E81" s="146" t="s">
        <v>48</v>
      </c>
      <c r="F81" s="146" t="s">
        <v>54</v>
      </c>
      <c r="G81" s="146">
        <v>170</v>
      </c>
      <c r="H81" s="146">
        <v>-119.92328500000001</v>
      </c>
      <c r="I81" s="146">
        <v>42.424883000000001</v>
      </c>
      <c r="J81" s="146">
        <v>-119.924074</v>
      </c>
      <c r="K81" s="146">
        <v>42.425688999999998</v>
      </c>
      <c r="L81" s="146">
        <v>110.839</v>
      </c>
      <c r="M81" s="146" t="s">
        <v>50</v>
      </c>
      <c r="N81" s="146">
        <v>46</v>
      </c>
      <c r="O81" s="146">
        <v>0.55000000000000004</v>
      </c>
      <c r="P81" s="146">
        <v>8.4000000000000005E-2</v>
      </c>
      <c r="Q81" s="146">
        <v>1</v>
      </c>
      <c r="R81" s="146">
        <v>19101001</v>
      </c>
      <c r="S81" s="146">
        <v>19910930</v>
      </c>
      <c r="T81" s="146">
        <v>17146</v>
      </c>
      <c r="U81" s="146">
        <v>17146</v>
      </c>
      <c r="V81" s="146">
        <v>0.1</v>
      </c>
      <c r="W81" s="146">
        <f>Input!C82</f>
        <v>0.2</v>
      </c>
      <c r="X81" s="146">
        <v>145</v>
      </c>
      <c r="Y81" s="146">
        <f>Input!D82</f>
        <v>0.32</v>
      </c>
      <c r="Z81" s="146">
        <v>232</v>
      </c>
      <c r="AA81" s="146">
        <f>Input!E82</f>
        <v>0.6</v>
      </c>
      <c r="AB81" s="146">
        <v>435</v>
      </c>
      <c r="AC81" s="146">
        <f>Input!F82</f>
        <v>1.7</v>
      </c>
      <c r="AD81" s="146">
        <v>1232</v>
      </c>
      <c r="AE81" s="146">
        <v>2.4</v>
      </c>
      <c r="AF81" s="146">
        <v>3.2</v>
      </c>
      <c r="AG81" s="146">
        <v>5</v>
      </c>
      <c r="AH81" s="146">
        <v>7.5</v>
      </c>
      <c r="AI81" s="146">
        <v>13</v>
      </c>
      <c r="AJ81" s="146">
        <v>25</v>
      </c>
      <c r="AK81" s="146">
        <v>34</v>
      </c>
      <c r="AL81" s="146">
        <v>49</v>
      </c>
      <c r="AM81" s="146">
        <v>100</v>
      </c>
      <c r="AN81" s="146">
        <v>158</v>
      </c>
      <c r="AO81" s="146">
        <v>312.52999999999997</v>
      </c>
      <c r="AP81" s="146">
        <v>3500</v>
      </c>
      <c r="AQ81" s="146">
        <f>Input!G82</f>
        <v>34.271999999999998</v>
      </c>
      <c r="AR81" s="146">
        <v>24828</v>
      </c>
    </row>
    <row r="82" spans="1:44" s="146" customFormat="1" x14ac:dyDescent="0.3">
      <c r="A82" s="2">
        <v>17120008</v>
      </c>
      <c r="B82" s="2"/>
      <c r="C82" s="2" t="s">
        <v>125</v>
      </c>
      <c r="D82" s="2"/>
      <c r="E82" s="2"/>
      <c r="F82" s="2"/>
      <c r="G82" s="2"/>
      <c r="H82" s="2"/>
      <c r="I82" s="2"/>
      <c r="J82" s="2"/>
      <c r="K82" s="2"/>
      <c r="L82" s="2"/>
      <c r="M82" s="2"/>
      <c r="N82" s="2"/>
      <c r="O82" s="2"/>
      <c r="P82" s="2"/>
      <c r="Q82" s="2"/>
      <c r="R82" s="2"/>
      <c r="S82" s="2"/>
      <c r="T82" s="2"/>
      <c r="U82" s="2"/>
      <c r="V82" s="2"/>
      <c r="W82" s="2">
        <f>Input!C83</f>
        <v>0</v>
      </c>
      <c r="X82" s="2"/>
      <c r="Y82" s="2">
        <f>Input!D83</f>
        <v>0</v>
      </c>
      <c r="Z82" s="2"/>
      <c r="AA82" s="2">
        <f>Input!E83</f>
        <v>0</v>
      </c>
      <c r="AB82" s="2"/>
      <c r="AC82" s="2">
        <f>Input!F83</f>
        <v>0</v>
      </c>
      <c r="AD82" s="2"/>
      <c r="AE82" s="2"/>
      <c r="AF82" s="2"/>
      <c r="AG82" s="2"/>
      <c r="AH82" s="2"/>
      <c r="AI82" s="2"/>
      <c r="AJ82" s="2"/>
      <c r="AK82" s="2"/>
      <c r="AL82" s="2"/>
      <c r="AM82" s="2"/>
      <c r="AN82" s="2"/>
      <c r="AO82" s="2"/>
      <c r="AP82" s="2"/>
      <c r="AQ82" s="2">
        <f>Input!G83</f>
        <v>0</v>
      </c>
    </row>
    <row r="83" spans="1:44" s="146" customFormat="1" x14ac:dyDescent="0.3">
      <c r="A83" s="146">
        <v>17120009</v>
      </c>
      <c r="B83" s="146">
        <v>10406500</v>
      </c>
      <c r="C83" s="146" t="s">
        <v>57</v>
      </c>
      <c r="D83" s="146">
        <v>41</v>
      </c>
      <c r="E83" s="146" t="s">
        <v>48</v>
      </c>
      <c r="F83" s="146" t="s">
        <v>54</v>
      </c>
      <c r="G83" s="146">
        <v>88</v>
      </c>
      <c r="H83" s="146">
        <v>-118.459337</v>
      </c>
      <c r="I83" s="146">
        <v>42.155450999999999</v>
      </c>
      <c r="J83" s="146">
        <v>-118.458794</v>
      </c>
      <c r="K83" s="146">
        <v>42.154881000000003</v>
      </c>
      <c r="L83" s="146">
        <v>77.835999999999999</v>
      </c>
      <c r="M83" s="146" t="s">
        <v>50</v>
      </c>
      <c r="N83" s="146">
        <v>59</v>
      </c>
      <c r="O83" s="146">
        <v>0.7</v>
      </c>
      <c r="P83" s="146">
        <v>6.9000000000000006E-2</v>
      </c>
      <c r="Q83" s="146">
        <v>1</v>
      </c>
      <c r="R83" s="146">
        <v>19320401</v>
      </c>
      <c r="S83" s="146">
        <v>19910930</v>
      </c>
      <c r="T83" s="146">
        <v>21732</v>
      </c>
      <c r="U83" s="146">
        <v>21732</v>
      </c>
      <c r="V83" s="146">
        <v>0.1</v>
      </c>
      <c r="W83" s="146">
        <f>Input!C84</f>
        <v>0.8</v>
      </c>
      <c r="X83" s="146">
        <v>580</v>
      </c>
      <c r="Y83" s="146">
        <f>Input!D84</f>
        <v>1.9</v>
      </c>
      <c r="Z83" s="146">
        <v>1376</v>
      </c>
      <c r="AA83" s="146">
        <f>Input!E84</f>
        <v>2.8</v>
      </c>
      <c r="AB83" s="146">
        <v>2028</v>
      </c>
      <c r="AC83" s="146">
        <f>Input!F84</f>
        <v>4</v>
      </c>
      <c r="AD83" s="146">
        <v>2898</v>
      </c>
      <c r="AE83" s="146">
        <v>4.5</v>
      </c>
      <c r="AF83" s="146">
        <v>5</v>
      </c>
      <c r="AG83" s="146">
        <v>6</v>
      </c>
      <c r="AH83" s="146">
        <v>7</v>
      </c>
      <c r="AI83" s="146">
        <v>8.6</v>
      </c>
      <c r="AJ83" s="146">
        <v>12</v>
      </c>
      <c r="AK83" s="146">
        <v>15</v>
      </c>
      <c r="AL83" s="146">
        <v>21</v>
      </c>
      <c r="AM83" s="146">
        <v>45</v>
      </c>
      <c r="AN83" s="146">
        <v>69</v>
      </c>
      <c r="AO83" s="146">
        <v>128.66999999999999</v>
      </c>
      <c r="AP83" s="146">
        <v>450</v>
      </c>
      <c r="AQ83" s="146">
        <f>Input!G84</f>
        <v>16.670000000000002</v>
      </c>
      <c r="AR83" s="146">
        <v>12077</v>
      </c>
    </row>
    <row r="84" spans="1:44" s="146" customFormat="1" x14ac:dyDescent="0.3">
      <c r="A84" s="2">
        <v>18010101</v>
      </c>
      <c r="B84" s="2"/>
      <c r="C84" s="2" t="s">
        <v>125</v>
      </c>
      <c r="D84" s="2"/>
      <c r="E84" s="2"/>
      <c r="F84" s="2"/>
      <c r="G84" s="2"/>
      <c r="H84" s="2"/>
      <c r="I84" s="2"/>
      <c r="J84" s="2"/>
      <c r="K84" s="2"/>
      <c r="L84" s="2"/>
      <c r="M84" s="2"/>
      <c r="N84" s="2"/>
      <c r="O84" s="2"/>
      <c r="P84" s="2"/>
      <c r="Q84" s="2"/>
      <c r="R84" s="2"/>
      <c r="S84" s="2"/>
      <c r="T84" s="2"/>
      <c r="U84" s="2"/>
      <c r="V84" s="2"/>
      <c r="W84" s="2">
        <f>Input!C85</f>
        <v>0</v>
      </c>
      <c r="X84" s="2"/>
      <c r="Y84" s="2">
        <f>Input!D85</f>
        <v>0</v>
      </c>
      <c r="Z84" s="2"/>
      <c r="AA84" s="2">
        <f>Input!E85</f>
        <v>0</v>
      </c>
      <c r="AB84" s="2"/>
      <c r="AC84" s="2">
        <f>Input!F85</f>
        <v>0</v>
      </c>
      <c r="AD84" s="2"/>
      <c r="AE84" s="2"/>
      <c r="AF84" s="2"/>
      <c r="AG84" s="2"/>
      <c r="AH84" s="2"/>
      <c r="AI84" s="2"/>
      <c r="AJ84" s="2"/>
      <c r="AK84" s="2"/>
      <c r="AL84" s="2"/>
      <c r="AM84" s="2"/>
      <c r="AN84" s="2"/>
      <c r="AO84" s="2"/>
      <c r="AP84" s="2"/>
      <c r="AQ84" s="2">
        <f>Input!G85</f>
        <v>0</v>
      </c>
    </row>
    <row r="85" spans="1:44" s="146" customFormat="1" x14ac:dyDescent="0.3">
      <c r="A85" s="146">
        <v>18010201</v>
      </c>
      <c r="B85" s="146">
        <v>11502500</v>
      </c>
      <c r="C85" s="146" t="s">
        <v>91</v>
      </c>
      <c r="D85" s="146">
        <v>41</v>
      </c>
      <c r="E85" s="146" t="s">
        <v>48</v>
      </c>
      <c r="F85" s="146" t="s">
        <v>49</v>
      </c>
      <c r="G85" s="146">
        <v>3000</v>
      </c>
      <c r="H85" s="146">
        <v>-121.879459</v>
      </c>
      <c r="I85" s="146">
        <v>42.564858999999998</v>
      </c>
      <c r="J85" s="146">
        <v>-121.879868</v>
      </c>
      <c r="K85" s="146">
        <v>42.564628999999996</v>
      </c>
      <c r="L85" s="146">
        <v>42.079000000000001</v>
      </c>
      <c r="M85" s="146" t="s">
        <v>50</v>
      </c>
      <c r="N85" s="146">
        <v>86</v>
      </c>
      <c r="O85" s="146">
        <v>0.89600000000000002</v>
      </c>
      <c r="P85" s="146">
        <v>5.2999999999999999E-2</v>
      </c>
      <c r="Q85" s="146">
        <v>1</v>
      </c>
      <c r="R85" s="146">
        <v>19171001</v>
      </c>
      <c r="S85" s="146">
        <v>20040930</v>
      </c>
      <c r="T85" s="146">
        <v>31443</v>
      </c>
      <c r="U85" s="146">
        <v>31443</v>
      </c>
      <c r="V85" s="146">
        <v>288</v>
      </c>
      <c r="W85" s="146">
        <f>Input!C86</f>
        <v>381.44</v>
      </c>
      <c r="X85" s="146">
        <v>276333</v>
      </c>
      <c r="Y85" s="146">
        <f>Input!D86</f>
        <v>460</v>
      </c>
      <c r="Z85" s="146">
        <v>333246</v>
      </c>
      <c r="AA85" s="146">
        <f>Input!E86</f>
        <v>501</v>
      </c>
      <c r="AB85" s="146">
        <v>362948</v>
      </c>
      <c r="AC85" s="146">
        <f>Input!F86</f>
        <v>555</v>
      </c>
      <c r="AD85" s="146">
        <v>402068</v>
      </c>
      <c r="AE85" s="146">
        <v>579</v>
      </c>
      <c r="AF85" s="146">
        <v>599</v>
      </c>
      <c r="AG85" s="146">
        <v>651.6</v>
      </c>
      <c r="AH85" s="146">
        <v>745</v>
      </c>
      <c r="AI85" s="146">
        <v>865.4</v>
      </c>
      <c r="AJ85" s="146">
        <v>1050</v>
      </c>
      <c r="AK85" s="146">
        <v>1170</v>
      </c>
      <c r="AL85" s="146">
        <v>1342</v>
      </c>
      <c r="AM85" s="146">
        <v>1970</v>
      </c>
      <c r="AN85" s="146">
        <v>2670</v>
      </c>
      <c r="AO85" s="146">
        <v>4271.2</v>
      </c>
      <c r="AP85" s="146">
        <v>16000</v>
      </c>
      <c r="AQ85" s="146">
        <f>Input!G86</f>
        <v>1038.4190000000001</v>
      </c>
      <c r="AR85" s="146">
        <v>752280</v>
      </c>
    </row>
    <row r="86" spans="1:44" s="146" customFormat="1" x14ac:dyDescent="0.3">
      <c r="A86" s="146">
        <v>18010202</v>
      </c>
      <c r="B86" s="146">
        <v>11501000</v>
      </c>
      <c r="C86" s="146" t="s">
        <v>84</v>
      </c>
      <c r="D86" s="146">
        <v>41</v>
      </c>
      <c r="E86" s="146" t="s">
        <v>48</v>
      </c>
      <c r="F86" s="146" t="s">
        <v>49</v>
      </c>
      <c r="G86" s="146">
        <v>1565</v>
      </c>
      <c r="H86" s="146">
        <v>-121.849737</v>
      </c>
      <c r="I86" s="146">
        <v>42.584581</v>
      </c>
      <c r="J86" s="146">
        <v>-121.84974699999999</v>
      </c>
      <c r="K86" s="146">
        <v>42.584560000000003</v>
      </c>
      <c r="L86" s="146">
        <v>2.4369999999999998</v>
      </c>
      <c r="M86" s="146" t="s">
        <v>50</v>
      </c>
      <c r="N86" s="146">
        <v>83</v>
      </c>
      <c r="O86" s="146">
        <v>0.79600000000000004</v>
      </c>
      <c r="P86" s="146">
        <v>7.4999999999999997E-2</v>
      </c>
      <c r="Q86" s="146">
        <v>1</v>
      </c>
      <c r="R86" s="146">
        <v>19210301</v>
      </c>
      <c r="S86" s="146">
        <v>20040930</v>
      </c>
      <c r="T86" s="146">
        <v>30530</v>
      </c>
      <c r="U86" s="146">
        <v>30530</v>
      </c>
      <c r="V86" s="146">
        <v>50</v>
      </c>
      <c r="W86" s="146">
        <f>Input!C87</f>
        <v>105</v>
      </c>
      <c r="X86" s="146">
        <v>76067</v>
      </c>
      <c r="Y86" s="146">
        <f>Input!D87</f>
        <v>160</v>
      </c>
      <c r="Z86" s="146">
        <v>115912</v>
      </c>
      <c r="AA86" s="146">
        <f>Input!E87</f>
        <v>197</v>
      </c>
      <c r="AB86" s="146">
        <v>142716</v>
      </c>
      <c r="AC86" s="146">
        <f>Input!F87</f>
        <v>237</v>
      </c>
      <c r="AD86" s="146">
        <v>171694</v>
      </c>
      <c r="AE86" s="146">
        <v>255.75</v>
      </c>
      <c r="AF86" s="146">
        <v>271</v>
      </c>
      <c r="AG86" s="146">
        <v>305</v>
      </c>
      <c r="AH86" s="146">
        <v>345</v>
      </c>
      <c r="AI86" s="146">
        <v>400</v>
      </c>
      <c r="AJ86" s="146">
        <v>520</v>
      </c>
      <c r="AK86" s="146">
        <v>620</v>
      </c>
      <c r="AL86" s="146">
        <v>766</v>
      </c>
      <c r="AM86" s="146">
        <v>1300</v>
      </c>
      <c r="AN86" s="146">
        <v>1840</v>
      </c>
      <c r="AO86" s="146">
        <v>3190</v>
      </c>
      <c r="AP86" s="146">
        <v>14500</v>
      </c>
      <c r="AQ86" s="146">
        <f>Input!G87</f>
        <v>581.34299999999996</v>
      </c>
      <c r="AR86" s="146">
        <v>421152</v>
      </c>
    </row>
    <row r="87" spans="1:44" s="146" customFormat="1" x14ac:dyDescent="0.3">
      <c r="A87" s="146">
        <v>18010203</v>
      </c>
      <c r="B87" s="146">
        <v>11507500</v>
      </c>
      <c r="C87" s="146" t="s">
        <v>94</v>
      </c>
      <c r="D87" s="146">
        <v>41</v>
      </c>
      <c r="E87" s="146" t="s">
        <v>48</v>
      </c>
      <c r="F87" s="146" t="s">
        <v>49</v>
      </c>
      <c r="G87" s="146">
        <v>3810</v>
      </c>
      <c r="H87" s="146">
        <v>-121.79417076999999</v>
      </c>
      <c r="I87" s="146">
        <v>42.223477950000003</v>
      </c>
      <c r="J87" s="146">
        <v>-121.79521942</v>
      </c>
      <c r="K87" s="146">
        <v>42.222957610000002</v>
      </c>
      <c r="L87" s="146">
        <v>103.831</v>
      </c>
      <c r="M87" s="146" t="s">
        <v>50</v>
      </c>
      <c r="N87" s="146">
        <v>6</v>
      </c>
      <c r="O87" s="146">
        <v>0.66400000000000003</v>
      </c>
      <c r="P87" s="146">
        <v>0.104</v>
      </c>
      <c r="Q87" s="146">
        <v>1</v>
      </c>
      <c r="R87" s="146">
        <v>19611001</v>
      </c>
      <c r="S87" s="146">
        <v>20040930</v>
      </c>
      <c r="T87" s="146">
        <v>2192</v>
      </c>
      <c r="U87" s="146">
        <v>2192</v>
      </c>
      <c r="V87" s="146">
        <v>52</v>
      </c>
      <c r="W87" s="146">
        <f>Input!C88</f>
        <v>79</v>
      </c>
      <c r="X87" s="146">
        <v>57231</v>
      </c>
      <c r="Y87" s="146">
        <f>Input!D88</f>
        <v>175</v>
      </c>
      <c r="Z87" s="146">
        <v>126778</v>
      </c>
      <c r="AA87" s="146">
        <f>Input!E88</f>
        <v>286</v>
      </c>
      <c r="AB87" s="146">
        <v>207192</v>
      </c>
      <c r="AC87" s="146">
        <f>Input!F88</f>
        <v>497.6</v>
      </c>
      <c r="AD87" s="146">
        <v>360485</v>
      </c>
      <c r="AE87" s="146">
        <v>551.5</v>
      </c>
      <c r="AF87" s="146">
        <v>615.9</v>
      </c>
      <c r="AG87" s="146">
        <v>736.2</v>
      </c>
      <c r="AH87" s="146">
        <v>843.5</v>
      </c>
      <c r="AI87" s="146">
        <v>1000</v>
      </c>
      <c r="AJ87" s="146">
        <v>1240</v>
      </c>
      <c r="AK87" s="146">
        <v>1450</v>
      </c>
      <c r="AL87" s="146">
        <v>1700</v>
      </c>
      <c r="AM87" s="146">
        <v>2250</v>
      </c>
      <c r="AN87" s="146">
        <v>3410.5</v>
      </c>
      <c r="AO87" s="146">
        <v>6391.4</v>
      </c>
      <c r="AP87" s="146">
        <v>6580</v>
      </c>
      <c r="AQ87" s="146">
        <f>Input!G88</f>
        <v>1197.067</v>
      </c>
      <c r="AR87" s="146">
        <v>867212</v>
      </c>
    </row>
    <row r="88" spans="1:44" s="146" customFormat="1" x14ac:dyDescent="0.3">
      <c r="A88" s="146">
        <v>18010204</v>
      </c>
      <c r="B88" s="146">
        <v>11509500</v>
      </c>
      <c r="C88" s="146" t="s">
        <v>102</v>
      </c>
      <c r="D88" s="146">
        <v>41</v>
      </c>
      <c r="E88" s="146" t="s">
        <v>48</v>
      </c>
      <c r="F88" s="146" t="s">
        <v>49</v>
      </c>
      <c r="G88" s="146">
        <v>3920</v>
      </c>
      <c r="H88" s="146">
        <v>-121.96223126</v>
      </c>
      <c r="I88" s="146">
        <v>42.13319946</v>
      </c>
      <c r="J88" s="146">
        <v>-121.96156325</v>
      </c>
      <c r="K88" s="146">
        <v>42.133111380000003</v>
      </c>
      <c r="L88" s="146">
        <v>55.728000000000002</v>
      </c>
      <c r="M88" s="146" t="s">
        <v>50</v>
      </c>
      <c r="N88" s="146">
        <v>84</v>
      </c>
      <c r="O88" s="146">
        <v>0.78400000000000003</v>
      </c>
      <c r="P88" s="146">
        <v>0.14099999999999999</v>
      </c>
      <c r="Q88" s="146">
        <v>1</v>
      </c>
      <c r="R88" s="146">
        <v>19040601</v>
      </c>
      <c r="S88" s="146">
        <v>20040930</v>
      </c>
      <c r="T88" s="146">
        <v>30803</v>
      </c>
      <c r="U88" s="146">
        <v>30803</v>
      </c>
      <c r="V88" s="146">
        <v>60</v>
      </c>
      <c r="W88" s="146">
        <f>Input!C89</f>
        <v>148</v>
      </c>
      <c r="X88" s="146">
        <v>107218</v>
      </c>
      <c r="Y88" s="146">
        <f>Input!D89</f>
        <v>291</v>
      </c>
      <c r="Z88" s="146">
        <v>210814</v>
      </c>
      <c r="AA88" s="146">
        <f>Input!E89</f>
        <v>418</v>
      </c>
      <c r="AB88" s="146">
        <v>302819</v>
      </c>
      <c r="AC88" s="146">
        <f>Input!F89</f>
        <v>639.79999999999995</v>
      </c>
      <c r="AD88" s="146">
        <v>463501</v>
      </c>
      <c r="AE88" s="146">
        <v>729</v>
      </c>
      <c r="AF88" s="146">
        <v>834</v>
      </c>
      <c r="AG88" s="146">
        <v>1020</v>
      </c>
      <c r="AH88" s="146">
        <v>1230</v>
      </c>
      <c r="AI88" s="146">
        <v>1480</v>
      </c>
      <c r="AJ88" s="146">
        <v>1870</v>
      </c>
      <c r="AK88" s="146">
        <v>2130</v>
      </c>
      <c r="AL88" s="146">
        <v>2450</v>
      </c>
      <c r="AM88" s="146">
        <v>3180</v>
      </c>
      <c r="AN88" s="146">
        <v>4400</v>
      </c>
      <c r="AO88" s="146">
        <v>6920</v>
      </c>
      <c r="AP88" s="146">
        <v>9780</v>
      </c>
      <c r="AQ88" s="146">
        <f>Input!G89</f>
        <v>1628.7349999999999</v>
      </c>
      <c r="AR88" s="146">
        <v>1179932</v>
      </c>
    </row>
    <row r="89" spans="1:44" s="146" customFormat="1" x14ac:dyDescent="0.3">
      <c r="A89" s="2">
        <v>18010205</v>
      </c>
      <c r="B89" s="2"/>
      <c r="C89" s="2" t="s">
        <v>125</v>
      </c>
      <c r="D89" s="2"/>
      <c r="E89" s="2"/>
      <c r="F89" s="2"/>
      <c r="G89" s="2"/>
      <c r="H89" s="2"/>
      <c r="I89" s="2"/>
      <c r="J89" s="2"/>
      <c r="K89" s="2"/>
      <c r="L89" s="2"/>
      <c r="M89" s="2"/>
      <c r="N89" s="2"/>
      <c r="O89" s="2"/>
      <c r="P89" s="2"/>
      <c r="Q89" s="2"/>
      <c r="R89" s="2"/>
      <c r="S89" s="2"/>
      <c r="T89" s="2"/>
      <c r="U89" s="2"/>
      <c r="V89" s="2"/>
      <c r="W89" s="2">
        <f>Input!C90</f>
        <v>0</v>
      </c>
      <c r="X89" s="2"/>
      <c r="Y89" s="2">
        <f>Input!D90</f>
        <v>0</v>
      </c>
      <c r="Z89" s="2"/>
      <c r="AA89" s="2">
        <f>Input!E90</f>
        <v>0</v>
      </c>
      <c r="AB89" s="2"/>
      <c r="AC89" s="2">
        <f>Input!F90</f>
        <v>0</v>
      </c>
      <c r="AD89" s="2"/>
      <c r="AE89" s="2"/>
      <c r="AF89" s="2"/>
      <c r="AG89" s="2"/>
      <c r="AH89" s="2"/>
      <c r="AI89" s="2"/>
      <c r="AJ89" s="2"/>
      <c r="AK89" s="2"/>
      <c r="AL89" s="2"/>
      <c r="AM89" s="2"/>
      <c r="AN89" s="2"/>
      <c r="AO89" s="2"/>
      <c r="AP89" s="2"/>
      <c r="AQ89" s="2">
        <f>Input!G90</f>
        <v>0</v>
      </c>
    </row>
    <row r="90" spans="1:44" s="146" customFormat="1" x14ac:dyDescent="0.3">
      <c r="A90" s="146">
        <v>18010206</v>
      </c>
      <c r="B90" s="146">
        <v>11510700</v>
      </c>
      <c r="C90" s="146" t="s">
        <v>103</v>
      </c>
      <c r="D90" s="146">
        <v>41</v>
      </c>
      <c r="E90" s="146" t="s">
        <v>48</v>
      </c>
      <c r="F90" s="146" t="s">
        <v>49</v>
      </c>
      <c r="G90" s="146">
        <v>4080</v>
      </c>
      <c r="H90" s="146">
        <v>-122.073345</v>
      </c>
      <c r="I90" s="146">
        <v>42.084587999999997</v>
      </c>
      <c r="J90" s="146">
        <v>-122.072906</v>
      </c>
      <c r="K90" s="146">
        <v>42.084705</v>
      </c>
      <c r="L90" s="146">
        <v>38.378999999999998</v>
      </c>
      <c r="M90" s="146" t="s">
        <v>50</v>
      </c>
      <c r="N90" s="146">
        <v>38</v>
      </c>
      <c r="O90" s="146">
        <v>0.76300000000000001</v>
      </c>
      <c r="P90" s="146">
        <v>7.6999999999999999E-2</v>
      </c>
      <c r="Q90" s="146">
        <v>1</v>
      </c>
      <c r="R90" s="146">
        <v>19590101</v>
      </c>
      <c r="S90" s="146">
        <v>20040930</v>
      </c>
      <c r="T90" s="146">
        <v>14152</v>
      </c>
      <c r="U90" s="146">
        <v>14152</v>
      </c>
      <c r="V90" s="146">
        <v>302</v>
      </c>
      <c r="W90" s="146">
        <f>Input!C91</f>
        <v>324</v>
      </c>
      <c r="X90" s="146">
        <v>234721</v>
      </c>
      <c r="Y90" s="146">
        <f>Input!D91</f>
        <v>510</v>
      </c>
      <c r="Z90" s="146">
        <v>369468</v>
      </c>
      <c r="AA90" s="146">
        <f>Input!E91</f>
        <v>616</v>
      </c>
      <c r="AB90" s="146">
        <v>446259</v>
      </c>
      <c r="AC90" s="146">
        <f>Input!F91</f>
        <v>776</v>
      </c>
      <c r="AD90" s="146">
        <v>562171</v>
      </c>
      <c r="AE90" s="146">
        <v>863</v>
      </c>
      <c r="AF90" s="146">
        <v>951</v>
      </c>
      <c r="AG90" s="146">
        <v>1140</v>
      </c>
      <c r="AH90" s="146">
        <v>1320</v>
      </c>
      <c r="AI90" s="146">
        <v>1530</v>
      </c>
      <c r="AJ90" s="146">
        <v>1901</v>
      </c>
      <c r="AK90" s="146">
        <v>2300</v>
      </c>
      <c r="AL90" s="146">
        <v>2660</v>
      </c>
      <c r="AM90" s="146">
        <v>3220</v>
      </c>
      <c r="AN90" s="146">
        <v>4620</v>
      </c>
      <c r="AO90" s="146">
        <v>7544.7</v>
      </c>
      <c r="AP90" s="146">
        <v>10200</v>
      </c>
      <c r="AQ90" s="146">
        <f>Input!G91</f>
        <v>1767.4190000000001</v>
      </c>
      <c r="AR90" s="146">
        <v>1280401</v>
      </c>
    </row>
    <row r="91" spans="1:44" s="146" customFormat="1" x14ac:dyDescent="0.3">
      <c r="A91" s="2">
        <v>18010209</v>
      </c>
      <c r="B91" s="2"/>
      <c r="C91" s="2" t="s">
        <v>125</v>
      </c>
      <c r="D91" s="2"/>
      <c r="E91" s="2"/>
      <c r="F91" s="2"/>
      <c r="G91" s="2"/>
      <c r="H91" s="2"/>
      <c r="I91" s="2"/>
      <c r="J91" s="2"/>
      <c r="K91" s="2"/>
      <c r="L91" s="2"/>
      <c r="M91" s="2"/>
      <c r="N91" s="2"/>
      <c r="O91" s="2"/>
      <c r="P91" s="2"/>
      <c r="Q91" s="2"/>
      <c r="R91" s="2"/>
      <c r="S91" s="2"/>
      <c r="T91" s="2"/>
      <c r="U91" s="2"/>
      <c r="V91" s="2"/>
      <c r="W91" s="2">
        <f>Input!C92</f>
        <v>0</v>
      </c>
      <c r="X91" s="2"/>
      <c r="Y91" s="2">
        <f>Input!D92</f>
        <v>0</v>
      </c>
      <c r="Z91" s="2"/>
      <c r="AA91" s="2">
        <f>Input!E92</f>
        <v>0</v>
      </c>
      <c r="AB91" s="2"/>
      <c r="AC91" s="2">
        <f>Input!F92</f>
        <v>0</v>
      </c>
      <c r="AD91" s="2"/>
      <c r="AE91" s="2"/>
      <c r="AF91" s="2"/>
      <c r="AG91" s="2"/>
      <c r="AH91" s="2"/>
      <c r="AI91" s="2"/>
      <c r="AJ91" s="2"/>
      <c r="AK91" s="2"/>
      <c r="AL91" s="2"/>
      <c r="AM91" s="2"/>
      <c r="AN91" s="2"/>
      <c r="AO91" s="2"/>
      <c r="AP91" s="2"/>
      <c r="AQ91" s="2">
        <f>Input!G92</f>
        <v>0</v>
      </c>
    </row>
    <row r="92" spans="1:44" s="146" customFormat="1" x14ac:dyDescent="0.3">
      <c r="A92" s="146">
        <v>18020001</v>
      </c>
      <c r="B92" s="146">
        <v>11339500</v>
      </c>
      <c r="C92" s="146" t="s">
        <v>64</v>
      </c>
      <c r="D92" s="146">
        <v>41</v>
      </c>
      <c r="E92" s="146" t="s">
        <v>48</v>
      </c>
      <c r="F92" s="146" t="s">
        <v>54</v>
      </c>
      <c r="G92" s="146">
        <v>212</v>
      </c>
      <c r="H92" s="146">
        <v>-120.58024</v>
      </c>
      <c r="I92" s="146">
        <v>42.119326999999998</v>
      </c>
      <c r="J92" s="146">
        <v>-120.580231</v>
      </c>
      <c r="K92" s="146">
        <v>42.119568000000001</v>
      </c>
      <c r="L92" s="146">
        <v>26.940999999999999</v>
      </c>
      <c r="M92" s="146" t="s">
        <v>50</v>
      </c>
      <c r="N92" s="146">
        <v>64</v>
      </c>
      <c r="O92" s="146">
        <v>0.58099999999999996</v>
      </c>
      <c r="P92" s="146">
        <v>0.153</v>
      </c>
      <c r="Q92" s="146">
        <v>1</v>
      </c>
      <c r="R92" s="146">
        <v>19090101</v>
      </c>
      <c r="S92" s="146">
        <v>19810930</v>
      </c>
      <c r="T92" s="146">
        <v>23685</v>
      </c>
      <c r="U92" s="146">
        <v>22753</v>
      </c>
      <c r="V92" s="146">
        <v>0</v>
      </c>
      <c r="W92" s="146">
        <f>Input!C93</f>
        <v>0</v>
      </c>
      <c r="X92" s="146">
        <v>0</v>
      </c>
      <c r="Y92" s="146">
        <f>Input!D93</f>
        <v>0.4</v>
      </c>
      <c r="Z92" s="146">
        <v>290</v>
      </c>
      <c r="AA92" s="146">
        <f>Input!E93</f>
        <v>0.9</v>
      </c>
      <c r="AB92" s="146">
        <v>652</v>
      </c>
      <c r="AC92" s="146">
        <f>Input!F93</f>
        <v>1.5</v>
      </c>
      <c r="AD92" s="146">
        <v>1087</v>
      </c>
      <c r="AE92" s="146">
        <v>2</v>
      </c>
      <c r="AF92" s="146">
        <v>3</v>
      </c>
      <c r="AG92" s="146">
        <v>6</v>
      </c>
      <c r="AH92" s="146">
        <v>13</v>
      </c>
      <c r="AI92" s="146">
        <v>26</v>
      </c>
      <c r="AJ92" s="146">
        <v>46</v>
      </c>
      <c r="AK92" s="146">
        <v>56</v>
      </c>
      <c r="AL92" s="146">
        <v>66</v>
      </c>
      <c r="AM92" s="146">
        <v>115</v>
      </c>
      <c r="AN92" s="146">
        <v>280</v>
      </c>
      <c r="AO92" s="146">
        <v>631.28</v>
      </c>
      <c r="AP92" s="146">
        <v>2730</v>
      </c>
      <c r="AQ92" s="146">
        <f>Input!G93</f>
        <v>55.62</v>
      </c>
      <c r="AR92" s="146">
        <v>40294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2"/>
  <sheetViews>
    <sheetView zoomScale="70" zoomScaleNormal="70" workbookViewId="0">
      <selection activeCell="J59" sqref="J59"/>
    </sheetView>
  </sheetViews>
  <sheetFormatPr defaultRowHeight="14.4" x14ac:dyDescent="0.3"/>
  <sheetData>
    <row r="1" spans="1:3" ht="22.2" thickTop="1" thickBot="1" x14ac:dyDescent="0.45">
      <c r="A1" s="125" t="s">
        <v>437</v>
      </c>
      <c r="B1" s="126"/>
      <c r="C1" s="127"/>
    </row>
    <row r="2" spans="1:3" ht="15" thickTop="1" x14ac:dyDescent="0.3"/>
  </sheetData>
  <mergeCells count="1">
    <mergeCell ref="A1:C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94"/>
  <sheetViews>
    <sheetView workbookViewId="0">
      <selection activeCell="A3" sqref="A3:A93"/>
    </sheetView>
  </sheetViews>
  <sheetFormatPr defaultRowHeight="14.4" x14ac:dyDescent="0.3"/>
  <cols>
    <col min="1" max="1" width="11.44140625" customWidth="1"/>
    <col min="2" max="2" width="10.44140625" customWidth="1"/>
    <col min="3" max="3" width="18.21875" customWidth="1"/>
  </cols>
  <sheetData>
    <row r="1" spans="1:4" s="46" customFormat="1" ht="19.2" thickTop="1" thickBot="1" x14ac:dyDescent="0.4">
      <c r="A1" s="128" t="s">
        <v>439</v>
      </c>
      <c r="B1" s="129"/>
      <c r="C1" s="129"/>
      <c r="D1" s="130"/>
    </row>
    <row r="2" spans="1:4" ht="15.6" thickTop="1" thickBot="1" x14ac:dyDescent="0.35">
      <c r="A2" s="70" t="s">
        <v>3</v>
      </c>
      <c r="B2" s="71" t="s">
        <v>431</v>
      </c>
      <c r="C2" s="71" t="s">
        <v>432</v>
      </c>
      <c r="D2" s="72" t="s">
        <v>440</v>
      </c>
    </row>
    <row r="3" spans="1:4" ht="15" thickTop="1" x14ac:dyDescent="0.3">
      <c r="A3" s="48">
        <v>16040201</v>
      </c>
      <c r="B3" s="73"/>
      <c r="C3" s="73"/>
      <c r="D3" s="74"/>
    </row>
    <row r="4" spans="1:4" x14ac:dyDescent="0.3">
      <c r="A4" s="50">
        <v>16040205</v>
      </c>
      <c r="B4" s="63"/>
      <c r="C4" s="63"/>
      <c r="D4" s="64"/>
    </row>
    <row r="5" spans="1:4" x14ac:dyDescent="0.3">
      <c r="A5" s="50">
        <v>17050103</v>
      </c>
      <c r="B5" s="63"/>
      <c r="C5" s="63"/>
      <c r="D5" s="64"/>
    </row>
    <row r="6" spans="1:4" x14ac:dyDescent="0.3">
      <c r="A6" s="50">
        <v>17050105</v>
      </c>
      <c r="B6" s="63"/>
      <c r="C6" s="63"/>
      <c r="D6" s="64"/>
    </row>
    <row r="7" spans="1:4" x14ac:dyDescent="0.3">
      <c r="A7" s="50">
        <v>17050106</v>
      </c>
      <c r="B7" s="63"/>
      <c r="C7" s="63"/>
      <c r="D7" s="64"/>
    </row>
    <row r="8" spans="1:4" x14ac:dyDescent="0.3">
      <c r="A8" s="50">
        <v>17050107</v>
      </c>
      <c r="B8" s="63"/>
      <c r="C8" s="63"/>
      <c r="D8" s="64"/>
    </row>
    <row r="9" spans="1:4" x14ac:dyDescent="0.3">
      <c r="A9" s="50">
        <v>17050108</v>
      </c>
      <c r="B9" s="63"/>
      <c r="C9" s="63"/>
      <c r="D9" s="64"/>
    </row>
    <row r="10" spans="1:4" x14ac:dyDescent="0.3">
      <c r="A10" s="50">
        <v>17050109</v>
      </c>
      <c r="B10" s="63"/>
      <c r="C10" s="63"/>
      <c r="D10" s="64"/>
    </row>
    <row r="11" spans="1:4" x14ac:dyDescent="0.3">
      <c r="A11" s="50">
        <v>17050110</v>
      </c>
      <c r="B11" s="63">
        <v>0</v>
      </c>
      <c r="C11" s="63">
        <v>495497.76</v>
      </c>
      <c r="D11" s="64">
        <v>495497.76</v>
      </c>
    </row>
    <row r="12" spans="1:4" x14ac:dyDescent="0.3">
      <c r="A12" s="50">
        <v>17050115</v>
      </c>
      <c r="B12" s="63"/>
      <c r="C12" s="63"/>
      <c r="D12" s="64"/>
    </row>
    <row r="13" spans="1:4" x14ac:dyDescent="0.3">
      <c r="A13" s="50">
        <v>17050116</v>
      </c>
      <c r="B13" s="63">
        <v>0</v>
      </c>
      <c r="C13" s="63">
        <v>6480.27</v>
      </c>
      <c r="D13" s="64">
        <v>6480.27</v>
      </c>
    </row>
    <row r="14" spans="1:4" x14ac:dyDescent="0.3">
      <c r="A14" s="50">
        <v>17050117</v>
      </c>
      <c r="B14" s="63">
        <v>1570.41</v>
      </c>
      <c r="C14" s="63">
        <v>152749.72</v>
      </c>
      <c r="D14" s="64">
        <v>154320.13</v>
      </c>
    </row>
    <row r="15" spans="1:4" x14ac:dyDescent="0.3">
      <c r="A15" s="50">
        <v>17050118</v>
      </c>
      <c r="B15" s="63">
        <v>0</v>
      </c>
      <c r="C15" s="63">
        <v>22670.99</v>
      </c>
      <c r="D15" s="64">
        <v>22670.99</v>
      </c>
    </row>
    <row r="16" spans="1:4" x14ac:dyDescent="0.3">
      <c r="A16" s="50">
        <v>17050119</v>
      </c>
      <c r="B16" s="63">
        <v>0</v>
      </c>
      <c r="C16" s="63">
        <v>31864.09</v>
      </c>
      <c r="D16" s="64">
        <v>31864.09</v>
      </c>
    </row>
    <row r="17" spans="1:4" x14ac:dyDescent="0.3">
      <c r="A17" s="50">
        <v>17050201</v>
      </c>
      <c r="B17" s="63">
        <v>347.32</v>
      </c>
      <c r="C17" s="63">
        <v>24331.25</v>
      </c>
      <c r="D17" s="64">
        <v>24678.57</v>
      </c>
    </row>
    <row r="18" spans="1:4" x14ac:dyDescent="0.3">
      <c r="A18" s="50">
        <v>17050202</v>
      </c>
      <c r="B18" s="63">
        <v>293.52999999999997</v>
      </c>
      <c r="C18" s="63">
        <v>48149.96</v>
      </c>
      <c r="D18" s="64">
        <v>48443.49</v>
      </c>
    </row>
    <row r="19" spans="1:4" x14ac:dyDescent="0.3">
      <c r="A19" s="50">
        <v>17050203</v>
      </c>
      <c r="B19" s="63">
        <v>40622.43</v>
      </c>
      <c r="C19" s="63">
        <v>203398.56</v>
      </c>
      <c r="D19" s="64">
        <v>244020.99</v>
      </c>
    </row>
    <row r="20" spans="1:4" x14ac:dyDescent="0.3">
      <c r="A20" s="50">
        <v>17060101</v>
      </c>
      <c r="B20" s="63">
        <v>0</v>
      </c>
      <c r="C20" s="63">
        <v>79.59</v>
      </c>
      <c r="D20" s="64">
        <v>79.59</v>
      </c>
    </row>
    <row r="21" spans="1:4" x14ac:dyDescent="0.3">
      <c r="A21" s="50">
        <v>17060102</v>
      </c>
      <c r="B21" s="63">
        <v>0</v>
      </c>
      <c r="C21" s="63">
        <v>20465.88</v>
      </c>
      <c r="D21" s="64">
        <v>20465.88</v>
      </c>
    </row>
    <row r="22" spans="1:4" x14ac:dyDescent="0.3">
      <c r="A22" s="50">
        <v>17060103</v>
      </c>
      <c r="B22" s="63">
        <v>0</v>
      </c>
      <c r="C22" s="63">
        <v>89.84</v>
      </c>
      <c r="D22" s="64">
        <v>89.84</v>
      </c>
    </row>
    <row r="23" spans="1:4" x14ac:dyDescent="0.3">
      <c r="A23" s="50">
        <v>17060104</v>
      </c>
      <c r="B23" s="63">
        <v>8690.2099999999991</v>
      </c>
      <c r="C23" s="63">
        <v>73322.37</v>
      </c>
      <c r="D23" s="64">
        <v>82012.58</v>
      </c>
    </row>
    <row r="24" spans="1:4" x14ac:dyDescent="0.3">
      <c r="A24" s="50">
        <v>17060105</v>
      </c>
      <c r="B24" s="63">
        <v>16309.51</v>
      </c>
      <c r="C24" s="63">
        <v>67820.02</v>
      </c>
      <c r="D24" s="64">
        <v>84129.53</v>
      </c>
    </row>
    <row r="25" spans="1:4" x14ac:dyDescent="0.3">
      <c r="A25" s="50">
        <v>17060106</v>
      </c>
      <c r="B25" s="63">
        <v>1.21</v>
      </c>
      <c r="C25" s="63">
        <v>1790.38</v>
      </c>
      <c r="D25" s="64">
        <v>1791.59</v>
      </c>
    </row>
    <row r="26" spans="1:4" x14ac:dyDescent="0.3">
      <c r="A26" s="50">
        <v>17070101</v>
      </c>
      <c r="B26" s="63">
        <v>0</v>
      </c>
      <c r="C26" s="63">
        <v>1445.05</v>
      </c>
      <c r="D26" s="64">
        <v>1445.05</v>
      </c>
    </row>
    <row r="27" spans="1:4" x14ac:dyDescent="0.3">
      <c r="A27" s="50">
        <v>17070102</v>
      </c>
      <c r="B27" s="63">
        <v>98595.12</v>
      </c>
      <c r="C27" s="63">
        <v>114437.56</v>
      </c>
      <c r="D27" s="64">
        <v>213032.68</v>
      </c>
    </row>
    <row r="28" spans="1:4" x14ac:dyDescent="0.3">
      <c r="A28" s="50">
        <v>17070103</v>
      </c>
      <c r="B28" s="63">
        <v>47447.6</v>
      </c>
      <c r="C28" s="63">
        <v>255301.01</v>
      </c>
      <c r="D28" s="64">
        <v>302748.61</v>
      </c>
    </row>
    <row r="29" spans="1:4" x14ac:dyDescent="0.3">
      <c r="A29" s="50">
        <v>17070104</v>
      </c>
      <c r="B29" s="63">
        <v>376.26</v>
      </c>
      <c r="C29" s="63">
        <v>11714.83</v>
      </c>
      <c r="D29" s="64">
        <v>12091.09</v>
      </c>
    </row>
    <row r="30" spans="1:4" x14ac:dyDescent="0.3">
      <c r="A30" s="50">
        <v>17070105</v>
      </c>
      <c r="B30" s="63">
        <v>40852.410000000003</v>
      </c>
      <c r="C30" s="63">
        <v>80380.3</v>
      </c>
      <c r="D30" s="64">
        <v>121232.71</v>
      </c>
    </row>
    <row r="31" spans="1:4" x14ac:dyDescent="0.3">
      <c r="A31" s="50">
        <v>17070201</v>
      </c>
      <c r="B31" s="63">
        <v>3897.69</v>
      </c>
      <c r="C31" s="63">
        <v>37070.25</v>
      </c>
      <c r="D31" s="64">
        <v>40967.94</v>
      </c>
    </row>
    <row r="32" spans="1:4" x14ac:dyDescent="0.3">
      <c r="A32" s="50">
        <v>17070202</v>
      </c>
      <c r="B32" s="63">
        <v>804.14</v>
      </c>
      <c r="C32" s="63">
        <v>14207.21</v>
      </c>
      <c r="D32" s="64">
        <v>15011.35</v>
      </c>
    </row>
    <row r="33" spans="1:4" x14ac:dyDescent="0.3">
      <c r="A33" s="50">
        <v>17070203</v>
      </c>
      <c r="B33" s="63">
        <v>471.77</v>
      </c>
      <c r="C33" s="63">
        <v>3437.01</v>
      </c>
      <c r="D33" s="64">
        <v>3908.78</v>
      </c>
    </row>
    <row r="34" spans="1:4" x14ac:dyDescent="0.3">
      <c r="A34" s="50">
        <v>17070204</v>
      </c>
      <c r="B34" s="63">
        <v>1438.96</v>
      </c>
      <c r="C34" s="63">
        <v>25721.79</v>
      </c>
      <c r="D34" s="64">
        <v>27160.75</v>
      </c>
    </row>
    <row r="35" spans="1:4" x14ac:dyDescent="0.3">
      <c r="A35" s="50">
        <v>17070301</v>
      </c>
      <c r="B35" s="63">
        <v>37471.839999999997</v>
      </c>
      <c r="C35" s="63">
        <v>224061.14</v>
      </c>
      <c r="D35" s="64">
        <v>261532.98</v>
      </c>
    </row>
    <row r="36" spans="1:4" x14ac:dyDescent="0.3">
      <c r="A36" s="50">
        <v>17070302</v>
      </c>
      <c r="B36" s="63">
        <v>723.58</v>
      </c>
      <c r="C36" s="63">
        <v>3952.56</v>
      </c>
      <c r="D36" s="64">
        <v>4676.1400000000003</v>
      </c>
    </row>
    <row r="37" spans="1:4" x14ac:dyDescent="0.3">
      <c r="A37" s="50">
        <v>17070303</v>
      </c>
      <c r="B37" s="63">
        <v>0</v>
      </c>
      <c r="C37" s="63">
        <v>23067.15</v>
      </c>
      <c r="D37" s="64">
        <v>23067.15</v>
      </c>
    </row>
    <row r="38" spans="1:4" x14ac:dyDescent="0.3">
      <c r="A38" s="50">
        <v>17070304</v>
      </c>
      <c r="B38" s="63">
        <v>0</v>
      </c>
      <c r="C38" s="63">
        <v>35558.57</v>
      </c>
      <c r="D38" s="64">
        <v>35558.57</v>
      </c>
    </row>
    <row r="39" spans="1:4" x14ac:dyDescent="0.3">
      <c r="A39" s="50">
        <v>17070305</v>
      </c>
      <c r="B39" s="63">
        <v>202.6</v>
      </c>
      <c r="C39" s="63">
        <v>96861.3</v>
      </c>
      <c r="D39" s="64">
        <v>97063.9</v>
      </c>
    </row>
    <row r="40" spans="1:4" x14ac:dyDescent="0.3">
      <c r="A40" s="50">
        <v>17070306</v>
      </c>
      <c r="B40" s="63">
        <v>3038.8</v>
      </c>
      <c r="C40" s="63">
        <v>76774.52</v>
      </c>
      <c r="D40" s="64">
        <v>79813.320000000007</v>
      </c>
    </row>
    <row r="41" spans="1:4" x14ac:dyDescent="0.3">
      <c r="A41" s="50">
        <v>17070307</v>
      </c>
      <c r="B41" s="63">
        <v>65.36</v>
      </c>
      <c r="C41" s="63">
        <v>9763.64</v>
      </c>
      <c r="D41" s="64">
        <v>9829</v>
      </c>
    </row>
    <row r="42" spans="1:4" x14ac:dyDescent="0.3">
      <c r="A42" s="50">
        <v>17080001</v>
      </c>
      <c r="B42" s="63">
        <v>537714.6</v>
      </c>
      <c r="C42" s="63">
        <v>748.66</v>
      </c>
      <c r="D42" s="64">
        <v>538463.26</v>
      </c>
    </row>
    <row r="43" spans="1:4" x14ac:dyDescent="0.3">
      <c r="A43" s="50">
        <v>17080003</v>
      </c>
      <c r="B43" s="63">
        <v>6685.28</v>
      </c>
      <c r="C43" s="63">
        <v>520.98</v>
      </c>
      <c r="D43" s="64">
        <v>7206.26</v>
      </c>
    </row>
    <row r="44" spans="1:4" x14ac:dyDescent="0.3">
      <c r="A44" s="50">
        <v>17080006</v>
      </c>
      <c r="B44" s="63">
        <v>73349.87</v>
      </c>
      <c r="C44" s="63">
        <v>335.86</v>
      </c>
      <c r="D44" s="64">
        <v>73685.73</v>
      </c>
    </row>
    <row r="45" spans="1:4" x14ac:dyDescent="0.3">
      <c r="A45" s="50">
        <v>17090001</v>
      </c>
      <c r="B45" s="63">
        <v>6372.33</v>
      </c>
      <c r="C45" s="63">
        <v>1784.47</v>
      </c>
      <c r="D45" s="64">
        <v>8156.8</v>
      </c>
    </row>
    <row r="46" spans="1:4" x14ac:dyDescent="0.3">
      <c r="A46" s="50">
        <v>17090002</v>
      </c>
      <c r="B46" s="63">
        <v>7669.96</v>
      </c>
      <c r="C46" s="63">
        <v>4204.67</v>
      </c>
      <c r="D46" s="64">
        <v>11874.63</v>
      </c>
    </row>
    <row r="47" spans="1:4" x14ac:dyDescent="0.3">
      <c r="A47" s="50">
        <v>17090003</v>
      </c>
      <c r="B47" s="63">
        <v>124552.68</v>
      </c>
      <c r="C47" s="63">
        <v>62204.73</v>
      </c>
      <c r="D47" s="64">
        <v>186757.41</v>
      </c>
    </row>
    <row r="48" spans="1:4" x14ac:dyDescent="0.3">
      <c r="A48" s="50">
        <v>17090004</v>
      </c>
      <c r="B48" s="63">
        <v>48230.28</v>
      </c>
      <c r="C48" s="63">
        <v>9551.57</v>
      </c>
      <c r="D48" s="64">
        <v>57781.85</v>
      </c>
    </row>
    <row r="49" spans="1:4" x14ac:dyDescent="0.3">
      <c r="A49" s="50">
        <v>17090005</v>
      </c>
      <c r="B49" s="63">
        <v>185581.59</v>
      </c>
      <c r="C49" s="63">
        <v>133750.93</v>
      </c>
      <c r="D49" s="64">
        <v>319332.52</v>
      </c>
    </row>
    <row r="50" spans="1:4" x14ac:dyDescent="0.3">
      <c r="A50" s="50">
        <v>17090006</v>
      </c>
      <c r="B50" s="63">
        <v>84270.63</v>
      </c>
      <c r="C50" s="63">
        <v>13607.48</v>
      </c>
      <c r="D50" s="64">
        <v>97878.11</v>
      </c>
    </row>
    <row r="51" spans="1:4" x14ac:dyDescent="0.3">
      <c r="A51" s="50">
        <v>17090007</v>
      </c>
      <c r="B51" s="63">
        <v>215842.65</v>
      </c>
      <c r="C51" s="63">
        <v>28180.9</v>
      </c>
      <c r="D51" s="64">
        <v>244023.55</v>
      </c>
    </row>
    <row r="52" spans="1:4" x14ac:dyDescent="0.3">
      <c r="A52" s="50">
        <v>17090008</v>
      </c>
      <c r="B52" s="63">
        <v>8547.9</v>
      </c>
      <c r="C52" s="63">
        <v>26924.92</v>
      </c>
      <c r="D52" s="64">
        <v>35472.82</v>
      </c>
    </row>
    <row r="53" spans="1:4" x14ac:dyDescent="0.3">
      <c r="A53" s="50">
        <v>17090009</v>
      </c>
      <c r="B53" s="63">
        <v>19874.349999999999</v>
      </c>
      <c r="C53" s="63">
        <v>35384.910000000003</v>
      </c>
      <c r="D53" s="64">
        <v>55259.26</v>
      </c>
    </row>
    <row r="54" spans="1:4" x14ac:dyDescent="0.3">
      <c r="A54" s="50">
        <v>17090010</v>
      </c>
      <c r="B54" s="63">
        <v>82579.259999999995</v>
      </c>
      <c r="C54" s="63">
        <v>36762.19</v>
      </c>
      <c r="D54" s="64">
        <v>119341.45</v>
      </c>
    </row>
    <row r="55" spans="1:4" x14ac:dyDescent="0.3">
      <c r="A55" s="50">
        <v>17090011</v>
      </c>
      <c r="B55" s="63">
        <v>43340.68</v>
      </c>
      <c r="C55" s="63">
        <v>4573.8100000000004</v>
      </c>
      <c r="D55" s="64">
        <v>47914.49</v>
      </c>
    </row>
    <row r="56" spans="1:4" x14ac:dyDescent="0.3">
      <c r="A56" s="50">
        <v>17090012</v>
      </c>
      <c r="B56" s="63">
        <v>55488.160000000003</v>
      </c>
      <c r="C56" s="63">
        <v>235824.61</v>
      </c>
      <c r="D56" s="64">
        <v>291312.77</v>
      </c>
    </row>
    <row r="57" spans="1:4" x14ac:dyDescent="0.3">
      <c r="A57" s="50">
        <v>17100201</v>
      </c>
      <c r="B57" s="63">
        <v>8403.1849999999995</v>
      </c>
      <c r="C57" s="63">
        <v>222.26</v>
      </c>
      <c r="D57" s="64">
        <v>8625.4449999999997</v>
      </c>
    </row>
    <row r="58" spans="1:4" x14ac:dyDescent="0.3">
      <c r="A58" s="50">
        <v>17100202</v>
      </c>
      <c r="B58" s="63">
        <v>6656.46</v>
      </c>
      <c r="C58" s="63">
        <v>1296.6500000000001</v>
      </c>
      <c r="D58" s="64">
        <v>7953.11</v>
      </c>
    </row>
    <row r="59" spans="1:4" x14ac:dyDescent="0.3">
      <c r="A59" s="50">
        <v>17100203</v>
      </c>
      <c r="B59" s="63">
        <v>89739.21</v>
      </c>
      <c r="C59" s="63">
        <v>2808.46</v>
      </c>
      <c r="D59" s="64">
        <v>92547.67</v>
      </c>
    </row>
    <row r="60" spans="1:4" x14ac:dyDescent="0.3">
      <c r="A60" s="50">
        <v>17100204</v>
      </c>
      <c r="B60" s="63">
        <v>54696.92</v>
      </c>
      <c r="C60" s="63">
        <v>796.54</v>
      </c>
      <c r="D60" s="64">
        <v>55493.46</v>
      </c>
    </row>
    <row r="61" spans="1:4" x14ac:dyDescent="0.3">
      <c r="A61" s="50">
        <v>17100205</v>
      </c>
      <c r="B61" s="63">
        <v>9943.2060000000001</v>
      </c>
      <c r="C61" s="63">
        <v>1594.11</v>
      </c>
      <c r="D61" s="64">
        <v>11537.316000000001</v>
      </c>
    </row>
    <row r="62" spans="1:4" x14ac:dyDescent="0.3">
      <c r="A62" s="50">
        <v>17100206</v>
      </c>
      <c r="B62" s="63">
        <v>1903.62</v>
      </c>
      <c r="C62" s="63">
        <v>2021.44</v>
      </c>
      <c r="D62" s="64">
        <v>3925.06</v>
      </c>
    </row>
    <row r="63" spans="1:4" x14ac:dyDescent="0.3">
      <c r="A63" s="50">
        <v>17100207</v>
      </c>
      <c r="B63" s="63">
        <v>139.88999999999999</v>
      </c>
      <c r="C63" s="63">
        <v>254.28</v>
      </c>
      <c r="D63" s="64">
        <v>394.17</v>
      </c>
    </row>
    <row r="64" spans="1:4" x14ac:dyDescent="0.3">
      <c r="A64" s="50">
        <v>17100301</v>
      </c>
      <c r="B64" s="63">
        <v>35293.86</v>
      </c>
      <c r="C64" s="63">
        <v>3839.8</v>
      </c>
      <c r="D64" s="64">
        <v>39133.660000000003</v>
      </c>
    </row>
    <row r="65" spans="1:4" x14ac:dyDescent="0.3">
      <c r="A65" s="50">
        <v>17100302</v>
      </c>
      <c r="B65" s="63">
        <v>11790.75</v>
      </c>
      <c r="C65" s="63">
        <v>12957.28</v>
      </c>
      <c r="D65" s="64">
        <v>24748.03</v>
      </c>
    </row>
    <row r="66" spans="1:4" x14ac:dyDescent="0.3">
      <c r="A66" s="50">
        <v>17100303</v>
      </c>
      <c r="B66" s="63">
        <v>3692.83</v>
      </c>
      <c r="C66" s="63">
        <v>10437.23</v>
      </c>
      <c r="D66" s="64">
        <v>14130.06</v>
      </c>
    </row>
    <row r="67" spans="1:4" x14ac:dyDescent="0.3">
      <c r="A67" s="50">
        <v>17100304</v>
      </c>
      <c r="B67" s="63">
        <v>43797.98</v>
      </c>
      <c r="C67" s="63">
        <v>3230</v>
      </c>
      <c r="D67" s="64">
        <v>47027.98</v>
      </c>
    </row>
    <row r="68" spans="1:4" x14ac:dyDescent="0.3">
      <c r="A68" s="50">
        <v>17100305</v>
      </c>
      <c r="B68" s="63">
        <v>5340.15</v>
      </c>
      <c r="C68" s="63">
        <v>12766.38</v>
      </c>
      <c r="D68" s="64">
        <v>18106.53</v>
      </c>
    </row>
    <row r="69" spans="1:4" x14ac:dyDescent="0.3">
      <c r="A69" s="50">
        <v>17100306</v>
      </c>
      <c r="B69" s="63">
        <v>2750.21</v>
      </c>
      <c r="C69" s="63">
        <v>16899.712</v>
      </c>
      <c r="D69" s="64">
        <v>19649.921999999999</v>
      </c>
    </row>
    <row r="70" spans="1:4" x14ac:dyDescent="0.3">
      <c r="A70" s="50">
        <v>17100307</v>
      </c>
      <c r="B70" s="63">
        <v>207167.94</v>
      </c>
      <c r="C70" s="63">
        <v>76260.11</v>
      </c>
      <c r="D70" s="64">
        <v>283428.05</v>
      </c>
    </row>
    <row r="71" spans="1:4" x14ac:dyDescent="0.3">
      <c r="A71" s="50">
        <v>17100308</v>
      </c>
      <c r="B71" s="63">
        <v>13837.76</v>
      </c>
      <c r="C71" s="63">
        <v>24169.72</v>
      </c>
      <c r="D71" s="64">
        <v>38007.480000000003</v>
      </c>
    </row>
    <row r="72" spans="1:4" x14ac:dyDescent="0.3">
      <c r="A72" s="50">
        <v>17100309</v>
      </c>
      <c r="B72" s="63">
        <v>434.15</v>
      </c>
      <c r="C72" s="63">
        <v>13182.84</v>
      </c>
      <c r="D72" s="64">
        <v>13616.99</v>
      </c>
    </row>
    <row r="73" spans="1:4" x14ac:dyDescent="0.3">
      <c r="A73" s="50">
        <v>17100310</v>
      </c>
      <c r="B73" s="63">
        <v>215612.73</v>
      </c>
      <c r="C73" s="63">
        <v>3785.79</v>
      </c>
      <c r="D73" s="64">
        <v>219398.52</v>
      </c>
    </row>
    <row r="74" spans="1:4" x14ac:dyDescent="0.3">
      <c r="A74" s="50">
        <v>17100311</v>
      </c>
      <c r="B74" s="63">
        <v>1028.0899999999999</v>
      </c>
      <c r="C74" s="63">
        <v>6861.96</v>
      </c>
      <c r="D74" s="64">
        <v>7890.05</v>
      </c>
    </row>
    <row r="75" spans="1:4" x14ac:dyDescent="0.3">
      <c r="A75" s="50">
        <v>17100312</v>
      </c>
      <c r="B75" s="63">
        <v>28080.720000000001</v>
      </c>
      <c r="C75" s="63">
        <v>1918.76</v>
      </c>
      <c r="D75" s="64">
        <v>29999.48</v>
      </c>
    </row>
    <row r="76" spans="1:4" x14ac:dyDescent="0.3">
      <c r="A76" s="50">
        <v>17120001</v>
      </c>
      <c r="B76" s="63">
        <v>0</v>
      </c>
      <c r="C76" s="63">
        <v>13098.38</v>
      </c>
      <c r="D76" s="64">
        <v>13098.38</v>
      </c>
    </row>
    <row r="77" spans="1:4" x14ac:dyDescent="0.3">
      <c r="A77" s="50">
        <v>17120002</v>
      </c>
      <c r="B77" s="63">
        <v>0</v>
      </c>
      <c r="C77" s="63">
        <v>90197.96</v>
      </c>
      <c r="D77" s="64">
        <v>90197.96</v>
      </c>
    </row>
    <row r="78" spans="1:4" x14ac:dyDescent="0.3">
      <c r="A78" s="50">
        <v>17120003</v>
      </c>
      <c r="B78" s="63">
        <v>0</v>
      </c>
      <c r="C78" s="63">
        <v>40351.089999999997</v>
      </c>
      <c r="D78" s="64">
        <v>40351.089999999997</v>
      </c>
    </row>
    <row r="79" spans="1:4" x14ac:dyDescent="0.3">
      <c r="A79" s="50">
        <v>17120004</v>
      </c>
      <c r="B79" s="63">
        <v>0</v>
      </c>
      <c r="C79" s="63">
        <v>23184.19</v>
      </c>
      <c r="D79" s="64">
        <v>23184.19</v>
      </c>
    </row>
    <row r="80" spans="1:4" x14ac:dyDescent="0.3">
      <c r="A80" s="50">
        <v>17120005</v>
      </c>
      <c r="B80" s="63">
        <v>36.18</v>
      </c>
      <c r="C80" s="63">
        <v>20133.64</v>
      </c>
      <c r="D80" s="64">
        <v>20169.82</v>
      </c>
    </row>
    <row r="81" spans="1:4" x14ac:dyDescent="0.3">
      <c r="A81" s="50">
        <v>17120006</v>
      </c>
      <c r="B81" s="63">
        <v>123.01</v>
      </c>
      <c r="C81" s="63">
        <v>52171.38</v>
      </c>
      <c r="D81" s="64">
        <v>52294.39</v>
      </c>
    </row>
    <row r="82" spans="1:4" x14ac:dyDescent="0.3">
      <c r="A82" s="50">
        <v>17120007</v>
      </c>
      <c r="B82" s="63">
        <v>571.63</v>
      </c>
      <c r="C82" s="63">
        <v>51123.88</v>
      </c>
      <c r="D82" s="64">
        <v>51695.51</v>
      </c>
    </row>
    <row r="83" spans="1:4" x14ac:dyDescent="0.3">
      <c r="A83" s="50">
        <v>17120008</v>
      </c>
      <c r="B83" s="63">
        <v>0</v>
      </c>
      <c r="C83" s="63">
        <v>0</v>
      </c>
      <c r="D83" s="64">
        <v>0</v>
      </c>
    </row>
    <row r="84" spans="1:4" x14ac:dyDescent="0.3">
      <c r="A84" s="50">
        <v>17120009</v>
      </c>
      <c r="B84" s="63">
        <v>0</v>
      </c>
      <c r="C84" s="63">
        <v>13008.96</v>
      </c>
      <c r="D84" s="64">
        <v>13008.96</v>
      </c>
    </row>
    <row r="85" spans="1:4" x14ac:dyDescent="0.3">
      <c r="A85" s="50">
        <v>18010101</v>
      </c>
      <c r="B85" s="63"/>
      <c r="C85" s="63"/>
      <c r="D85" s="64"/>
    </row>
    <row r="86" spans="1:4" x14ac:dyDescent="0.3">
      <c r="A86" s="50">
        <v>18010201</v>
      </c>
      <c r="B86" s="63">
        <v>1034.72</v>
      </c>
      <c r="C86" s="63">
        <v>49806.48</v>
      </c>
      <c r="D86" s="64">
        <v>50841.2</v>
      </c>
    </row>
    <row r="87" spans="1:4" x14ac:dyDescent="0.3">
      <c r="A87" s="50">
        <v>18010202</v>
      </c>
      <c r="B87" s="63">
        <v>173.66</v>
      </c>
      <c r="C87" s="63">
        <v>32230.16</v>
      </c>
      <c r="D87" s="64">
        <v>32403.82</v>
      </c>
    </row>
    <row r="88" spans="1:4" x14ac:dyDescent="0.3">
      <c r="A88" s="50">
        <v>18010203</v>
      </c>
      <c r="B88" s="63">
        <v>1254.21</v>
      </c>
      <c r="C88" s="63">
        <v>362463.93</v>
      </c>
      <c r="D88" s="64">
        <v>363718.14</v>
      </c>
    </row>
    <row r="89" spans="1:4" x14ac:dyDescent="0.3">
      <c r="A89" s="50">
        <v>18010204</v>
      </c>
      <c r="B89" s="63">
        <v>1432.69</v>
      </c>
      <c r="C89" s="63">
        <v>95516.89</v>
      </c>
      <c r="D89" s="64">
        <v>96949.58</v>
      </c>
    </row>
    <row r="90" spans="1:4" x14ac:dyDescent="0.3">
      <c r="A90" s="50">
        <v>18010205</v>
      </c>
      <c r="B90" s="63"/>
      <c r="C90" s="63"/>
      <c r="D90" s="64"/>
    </row>
    <row r="91" spans="1:4" x14ac:dyDescent="0.3">
      <c r="A91" s="50">
        <v>18010206</v>
      </c>
      <c r="B91" s="63">
        <v>1422.319</v>
      </c>
      <c r="C91" s="63">
        <v>383767.48</v>
      </c>
      <c r="D91" s="64">
        <v>385189.799</v>
      </c>
    </row>
    <row r="92" spans="1:4" x14ac:dyDescent="0.3">
      <c r="A92" s="50">
        <v>18010209</v>
      </c>
      <c r="B92" s="63"/>
      <c r="C92" s="63"/>
      <c r="D92" s="64"/>
    </row>
    <row r="93" spans="1:4" ht="15" thickBot="1" x14ac:dyDescent="0.35">
      <c r="A93" s="51">
        <v>18020001</v>
      </c>
      <c r="B93" s="65">
        <v>241.91720000000001</v>
      </c>
      <c r="C93" s="65">
        <v>51163.01</v>
      </c>
      <c r="D93" s="66">
        <v>51404.927199999998</v>
      </c>
    </row>
    <row r="94" spans="1:4" ht="15" thickTop="1" x14ac:dyDescent="0.3"/>
  </sheetData>
  <mergeCells count="1">
    <mergeCell ref="A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L96"/>
  <sheetViews>
    <sheetView topLeftCell="AY1" workbookViewId="0">
      <selection activeCell="BH9" sqref="BH9"/>
    </sheetView>
  </sheetViews>
  <sheetFormatPr defaultRowHeight="14.4" x14ac:dyDescent="0.3"/>
  <cols>
    <col min="1" max="14" width="8.88671875" customWidth="1"/>
    <col min="15" max="15" width="14" customWidth="1"/>
    <col min="16" max="50" width="8.88671875" customWidth="1"/>
    <col min="58" max="58" width="12.88671875" customWidth="1"/>
  </cols>
  <sheetData>
    <row r="1" spans="1:64" ht="21" x14ac:dyDescent="0.4">
      <c r="A1" s="21" t="s">
        <v>135</v>
      </c>
      <c r="B1" s="22"/>
      <c r="C1" s="21"/>
      <c r="D1" s="21"/>
      <c r="E1" s="21"/>
      <c r="F1" s="21"/>
      <c r="G1" s="21"/>
      <c r="H1" s="21"/>
      <c r="I1" s="21"/>
      <c r="J1" s="21"/>
      <c r="K1" s="21"/>
      <c r="L1" s="21"/>
      <c r="M1" s="21"/>
      <c r="N1" s="21"/>
      <c r="O1" s="21"/>
      <c r="P1" s="21"/>
      <c r="Q1" s="21"/>
      <c r="R1" s="21"/>
      <c r="S1" s="21"/>
      <c r="T1" s="23"/>
      <c r="U1" s="24"/>
      <c r="V1" s="21"/>
      <c r="W1" s="21"/>
      <c r="X1" s="21"/>
      <c r="Y1" s="21"/>
      <c r="Z1" s="21"/>
      <c r="AA1" s="21"/>
      <c r="AB1" s="21"/>
      <c r="AC1" s="21"/>
      <c r="AD1" s="21"/>
      <c r="AE1" s="21"/>
      <c r="AF1" s="21"/>
      <c r="AG1" s="21"/>
      <c r="AH1" s="17"/>
      <c r="AI1" s="17"/>
      <c r="AJ1" s="17"/>
      <c r="AK1" s="17"/>
      <c r="AL1" s="17"/>
      <c r="AM1" s="17"/>
      <c r="AN1" s="17"/>
      <c r="AO1" s="17"/>
      <c r="AP1" s="17"/>
      <c r="AQ1" s="17"/>
      <c r="AR1" s="17"/>
      <c r="AS1" s="17"/>
      <c r="AT1" s="17"/>
      <c r="AU1" s="17"/>
      <c r="AV1" s="17"/>
      <c r="AW1" s="17"/>
      <c r="AX1" s="17"/>
      <c r="AY1" s="17"/>
      <c r="AZ1" s="17"/>
      <c r="BA1" s="17"/>
      <c r="BB1" s="17"/>
      <c r="BC1" s="17"/>
      <c r="BD1" s="17"/>
      <c r="BE1" s="17"/>
    </row>
    <row r="2" spans="1:64" ht="15.6" x14ac:dyDescent="0.3">
      <c r="A2" s="8"/>
      <c r="B2" s="8"/>
      <c r="C2" s="8"/>
      <c r="D2" s="8"/>
      <c r="E2" s="15"/>
      <c r="F2" s="8"/>
      <c r="G2" s="8"/>
      <c r="H2" s="15"/>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row>
    <row r="3" spans="1:64" ht="18" x14ac:dyDescent="0.3">
      <c r="A3" s="25" t="s">
        <v>136</v>
      </c>
      <c r="B3" s="26"/>
      <c r="C3" s="26"/>
      <c r="D3" s="26"/>
      <c r="E3" s="26"/>
      <c r="F3" s="26"/>
      <c r="G3" s="26"/>
      <c r="H3" s="26"/>
      <c r="I3" s="26"/>
      <c r="J3" s="27"/>
      <c r="K3" s="25" t="s">
        <v>137</v>
      </c>
      <c r="L3" s="26"/>
      <c r="M3" s="26"/>
      <c r="N3" s="26"/>
      <c r="O3" s="26"/>
      <c r="P3" s="26"/>
      <c r="Q3" s="27"/>
      <c r="R3" s="25" t="s">
        <v>138</v>
      </c>
      <c r="S3" s="26"/>
      <c r="T3" s="28"/>
      <c r="U3" s="29"/>
      <c r="V3" s="25" t="s">
        <v>139</v>
      </c>
      <c r="W3" s="26"/>
      <c r="X3" s="26"/>
      <c r="Y3" s="26"/>
      <c r="Z3" s="26"/>
      <c r="AA3" s="26"/>
      <c r="AB3" s="26"/>
      <c r="AC3" s="26"/>
      <c r="AD3" s="26"/>
      <c r="AE3" s="27"/>
      <c r="AF3" s="31"/>
      <c r="AG3" s="31"/>
      <c r="AH3" s="30"/>
      <c r="AI3" s="30"/>
      <c r="AJ3" s="30"/>
      <c r="AK3" s="30"/>
      <c r="AL3" s="30"/>
      <c r="AM3" s="30"/>
      <c r="AN3" s="30"/>
      <c r="AO3" s="30"/>
      <c r="AP3" s="30"/>
      <c r="AQ3" s="30"/>
      <c r="AR3" s="30"/>
      <c r="AS3" s="30"/>
      <c r="AT3" s="30"/>
      <c r="AU3" s="30"/>
      <c r="AV3" s="30"/>
      <c r="AW3" s="30"/>
      <c r="AX3" s="30"/>
      <c r="AY3" s="30"/>
      <c r="AZ3" s="30"/>
      <c r="BA3" s="30"/>
      <c r="BB3" s="30"/>
      <c r="BC3" s="30"/>
      <c r="BD3" s="30"/>
      <c r="BE3" s="30"/>
    </row>
    <row r="4" spans="1:64" ht="109.2" x14ac:dyDescent="0.3">
      <c r="A4" s="10" t="s">
        <v>140</v>
      </c>
      <c r="B4" s="10" t="s">
        <v>140</v>
      </c>
      <c r="C4" s="10" t="s">
        <v>140</v>
      </c>
      <c r="D4" s="10" t="s">
        <v>140</v>
      </c>
      <c r="E4" s="10" t="s">
        <v>141</v>
      </c>
      <c r="F4" s="11" t="s">
        <v>142</v>
      </c>
      <c r="G4" s="11" t="s">
        <v>142</v>
      </c>
      <c r="H4" s="11" t="s">
        <v>142</v>
      </c>
      <c r="I4" s="11" t="s">
        <v>142</v>
      </c>
      <c r="J4" s="11" t="s">
        <v>142</v>
      </c>
      <c r="K4" s="10" t="s">
        <v>143</v>
      </c>
      <c r="L4" s="10" t="s">
        <v>143</v>
      </c>
      <c r="M4" s="10"/>
      <c r="N4" s="10"/>
      <c r="O4" s="11" t="s">
        <v>142</v>
      </c>
      <c r="P4" s="11"/>
      <c r="Q4" s="11" t="s">
        <v>142</v>
      </c>
      <c r="R4" s="10" t="s">
        <v>140</v>
      </c>
      <c r="S4" s="10" t="s">
        <v>140</v>
      </c>
      <c r="T4" s="16" t="s">
        <v>144</v>
      </c>
      <c r="U4" s="12" t="s">
        <v>145</v>
      </c>
      <c r="V4" s="10" t="s">
        <v>146</v>
      </c>
      <c r="W4" s="11" t="s">
        <v>142</v>
      </c>
      <c r="X4" s="10" t="s">
        <v>147</v>
      </c>
      <c r="Y4" s="10" t="s">
        <v>147</v>
      </c>
      <c r="Z4" s="11" t="s">
        <v>142</v>
      </c>
      <c r="AA4" s="11" t="s">
        <v>142</v>
      </c>
      <c r="AB4" s="11" t="s">
        <v>142</v>
      </c>
      <c r="AC4" s="11" t="s">
        <v>142</v>
      </c>
      <c r="AD4" s="11" t="s">
        <v>142</v>
      </c>
      <c r="AE4" s="11" t="s">
        <v>142</v>
      </c>
      <c r="AF4" s="13"/>
      <c r="AG4" s="13"/>
      <c r="AH4" s="13"/>
      <c r="AI4" s="14"/>
      <c r="AJ4" s="13"/>
      <c r="AK4" s="13"/>
      <c r="AL4" s="13"/>
      <c r="AM4" s="13"/>
      <c r="AN4" s="13"/>
      <c r="AO4" s="13"/>
      <c r="AP4" s="13"/>
      <c r="AQ4" s="13"/>
      <c r="AR4" s="13"/>
      <c r="AS4" s="13"/>
      <c r="AT4" s="13"/>
      <c r="AU4" s="13"/>
      <c r="AV4" s="13"/>
      <c r="AW4" s="13"/>
      <c r="AX4" s="13"/>
      <c r="AY4" s="13"/>
      <c r="AZ4" s="13"/>
      <c r="BA4" s="13"/>
      <c r="BB4" s="14"/>
      <c r="BC4" s="14"/>
      <c r="BD4" s="14"/>
      <c r="BE4" s="14"/>
    </row>
    <row r="5" spans="1:64" ht="72" x14ac:dyDescent="0.3">
      <c r="A5" s="18" t="s">
        <v>148</v>
      </c>
      <c r="B5" s="18" t="s">
        <v>149</v>
      </c>
      <c r="C5" s="18" t="s">
        <v>150</v>
      </c>
      <c r="D5" s="18" t="s">
        <v>151</v>
      </c>
      <c r="E5" s="18" t="s">
        <v>152</v>
      </c>
      <c r="F5" s="18" t="s">
        <v>153</v>
      </c>
      <c r="G5" s="18" t="s">
        <v>154</v>
      </c>
      <c r="H5" s="18" t="s">
        <v>155</v>
      </c>
      <c r="I5" s="18" t="s">
        <v>156</v>
      </c>
      <c r="J5" s="18" t="s">
        <v>157</v>
      </c>
      <c r="K5" s="18" t="s">
        <v>158</v>
      </c>
      <c r="L5" s="18" t="s">
        <v>159</v>
      </c>
      <c r="M5" s="18" t="s">
        <v>160</v>
      </c>
      <c r="N5" s="18" t="s">
        <v>161</v>
      </c>
      <c r="O5" s="18" t="s">
        <v>162</v>
      </c>
      <c r="P5" s="18" t="s">
        <v>163</v>
      </c>
      <c r="Q5" s="18" t="s">
        <v>164</v>
      </c>
      <c r="R5" s="18" t="s">
        <v>165</v>
      </c>
      <c r="S5" s="18" t="s">
        <v>166</v>
      </c>
      <c r="T5" s="19" t="s">
        <v>167</v>
      </c>
      <c r="U5" s="20" t="s">
        <v>168</v>
      </c>
      <c r="V5" s="18" t="s">
        <v>169</v>
      </c>
      <c r="W5" s="18" t="s">
        <v>170</v>
      </c>
      <c r="X5" s="18" t="s">
        <v>171</v>
      </c>
      <c r="Y5" s="18" t="s">
        <v>172</v>
      </c>
      <c r="Z5" s="18" t="s">
        <v>173</v>
      </c>
      <c r="AA5" s="18" t="s">
        <v>174</v>
      </c>
      <c r="AB5" s="18" t="s">
        <v>175</v>
      </c>
      <c r="AC5" s="18" t="s">
        <v>176</v>
      </c>
      <c r="AD5" s="18" t="s">
        <v>177</v>
      </c>
      <c r="AE5" s="18" t="s">
        <v>178</v>
      </c>
      <c r="AF5" s="32" t="s">
        <v>179</v>
      </c>
      <c r="AG5" s="32" t="s">
        <v>180</v>
      </c>
      <c r="AH5" s="9" t="s">
        <v>181</v>
      </c>
      <c r="AI5" s="9" t="s">
        <v>182</v>
      </c>
      <c r="AJ5" s="9" t="s">
        <v>183</v>
      </c>
      <c r="AK5" s="9" t="s">
        <v>184</v>
      </c>
      <c r="AL5" s="9" t="s">
        <v>185</v>
      </c>
      <c r="AM5" s="9" t="s">
        <v>186</v>
      </c>
      <c r="AN5" s="9" t="s">
        <v>187</v>
      </c>
      <c r="AO5" s="9" t="s">
        <v>188</v>
      </c>
      <c r="AP5" s="9" t="s">
        <v>189</v>
      </c>
      <c r="AQ5" s="9" t="s">
        <v>190</v>
      </c>
      <c r="AR5" s="9" t="s">
        <v>191</v>
      </c>
      <c r="AS5" s="9" t="s">
        <v>192</v>
      </c>
      <c r="AT5" s="9" t="s">
        <v>193</v>
      </c>
      <c r="AU5" s="9" t="s">
        <v>194</v>
      </c>
      <c r="AV5" s="9" t="s">
        <v>195</v>
      </c>
      <c r="AW5" s="9" t="s">
        <v>196</v>
      </c>
      <c r="AX5" s="9"/>
      <c r="AY5" s="18" t="s">
        <v>197</v>
      </c>
      <c r="AZ5" s="18" t="s">
        <v>198</v>
      </c>
      <c r="BA5" s="18" t="s">
        <v>199</v>
      </c>
      <c r="BB5" s="18" t="s">
        <v>200</v>
      </c>
      <c r="BC5" s="18" t="s">
        <v>201</v>
      </c>
      <c r="BD5" s="18" t="s">
        <v>202</v>
      </c>
      <c r="BE5" s="41"/>
      <c r="BF5" s="6" t="s">
        <v>162</v>
      </c>
      <c r="BG5" s="6" t="s">
        <v>197</v>
      </c>
      <c r="BH5" s="6" t="s">
        <v>198</v>
      </c>
      <c r="BI5" s="6" t="s">
        <v>199</v>
      </c>
      <c r="BJ5" s="6" t="s">
        <v>200</v>
      </c>
      <c r="BK5" s="6" t="s">
        <v>201</v>
      </c>
      <c r="BL5" s="6" t="s">
        <v>202</v>
      </c>
    </row>
    <row r="6" spans="1:64" ht="15.6" x14ac:dyDescent="0.3">
      <c r="A6" s="36">
        <v>6106</v>
      </c>
      <c r="B6" s="34" t="s">
        <v>211</v>
      </c>
      <c r="C6" s="34" t="s">
        <v>48</v>
      </c>
      <c r="D6" s="34" t="s">
        <v>212</v>
      </c>
      <c r="E6" s="34" t="s">
        <v>209</v>
      </c>
      <c r="F6" s="34" t="s">
        <v>213</v>
      </c>
      <c r="G6" s="34" t="s">
        <v>214</v>
      </c>
      <c r="H6" s="34" t="s">
        <v>215</v>
      </c>
      <c r="I6" s="34" t="s">
        <v>204</v>
      </c>
      <c r="J6" s="34" t="s">
        <v>216</v>
      </c>
      <c r="K6" s="35">
        <v>45.69361111111111</v>
      </c>
      <c r="L6" s="35">
        <v>-119.80583333333333</v>
      </c>
      <c r="M6" s="35"/>
      <c r="N6" s="35"/>
      <c r="O6" s="36">
        <v>17070101</v>
      </c>
      <c r="P6" s="36"/>
      <c r="Q6" s="34" t="s">
        <v>205</v>
      </c>
      <c r="R6" s="36">
        <v>1980</v>
      </c>
      <c r="S6" s="36">
        <v>601</v>
      </c>
      <c r="T6" s="38">
        <v>4047841</v>
      </c>
      <c r="U6" s="37">
        <v>0.76885575030960573</v>
      </c>
      <c r="V6" s="34" t="s">
        <v>217</v>
      </c>
      <c r="W6" s="34" t="s">
        <v>206</v>
      </c>
      <c r="X6" s="34">
        <v>4246.3019217830397</v>
      </c>
      <c r="Y6" s="34">
        <v>4246.3019217830397</v>
      </c>
      <c r="Z6" s="34">
        <v>49484.856225000003</v>
      </c>
      <c r="AA6" s="34">
        <v>1214.3523</v>
      </c>
      <c r="AB6" s="34">
        <v>97148.183999999994</v>
      </c>
      <c r="AC6" s="34">
        <v>2206.0733449999998</v>
      </c>
      <c r="AD6" s="34">
        <v>1214.3523</v>
      </c>
      <c r="AE6" s="34">
        <v>2833.4886999999999</v>
      </c>
      <c r="AF6" s="34">
        <v>12225</v>
      </c>
      <c r="AG6" s="34">
        <v>545</v>
      </c>
      <c r="AH6" s="33">
        <v>80</v>
      </c>
      <c r="AI6" s="33">
        <v>120</v>
      </c>
      <c r="AJ6" s="33">
        <v>2</v>
      </c>
      <c r="AK6" s="33">
        <v>5</v>
      </c>
      <c r="AL6" s="33">
        <v>0.98299999999999998</v>
      </c>
      <c r="AM6" s="33">
        <v>0.91400000000000003</v>
      </c>
      <c r="AN6" s="33">
        <v>48080000</v>
      </c>
      <c r="AO6" s="33">
        <v>72120000</v>
      </c>
      <c r="AP6" s="33">
        <v>1202000</v>
      </c>
      <c r="AQ6" s="33">
        <v>3005000</v>
      </c>
      <c r="AR6" s="39">
        <v>3979027.7029999997</v>
      </c>
      <c r="AS6" s="39">
        <v>3699726.6740000001</v>
      </c>
      <c r="AT6" s="40">
        <v>1.0945084745762713E-2</v>
      </c>
      <c r="AU6" s="40">
        <v>5.423728813559322E-4</v>
      </c>
      <c r="AV6" s="40">
        <v>6.6603389830508482E-3</v>
      </c>
      <c r="AW6" s="40">
        <v>5.423728813559322E-4</v>
      </c>
      <c r="AX6" s="33"/>
      <c r="AY6" s="33">
        <f>Z6*3.07</f>
        <v>151918.50861075</v>
      </c>
      <c r="AZ6" s="33">
        <f t="shared" ref="AZ6:BD6" si="0">AA6*3.07</f>
        <v>3728.061561</v>
      </c>
      <c r="BA6" s="33">
        <f t="shared" si="0"/>
        <v>298244.92487999995</v>
      </c>
      <c r="BB6" s="33">
        <f t="shared" si="0"/>
        <v>6772.6451691499988</v>
      </c>
      <c r="BC6" s="33">
        <f t="shared" si="0"/>
        <v>3728.061561</v>
      </c>
      <c r="BD6" s="33">
        <f t="shared" si="0"/>
        <v>8698.8103089999986</v>
      </c>
      <c r="BE6" s="33"/>
      <c r="BF6" s="7">
        <v>16040201</v>
      </c>
      <c r="BG6" s="7">
        <v>0</v>
      </c>
      <c r="BH6" s="7">
        <v>0</v>
      </c>
      <c r="BI6" s="7">
        <v>0</v>
      </c>
      <c r="BJ6" s="7">
        <v>0</v>
      </c>
      <c r="BK6" s="7">
        <v>0</v>
      </c>
      <c r="BL6" s="7">
        <v>0</v>
      </c>
    </row>
    <row r="7" spans="1:64" ht="15.6" x14ac:dyDescent="0.3">
      <c r="A7" s="36">
        <v>7350</v>
      </c>
      <c r="B7" s="34" t="s">
        <v>219</v>
      </c>
      <c r="C7" s="34" t="s">
        <v>48</v>
      </c>
      <c r="D7" s="34" t="s">
        <v>220</v>
      </c>
      <c r="E7" s="34" t="s">
        <v>208</v>
      </c>
      <c r="F7" s="34" t="s">
        <v>221</v>
      </c>
      <c r="G7" s="34" t="s">
        <v>214</v>
      </c>
      <c r="H7" s="34" t="s">
        <v>222</v>
      </c>
      <c r="I7" s="34" t="s">
        <v>204</v>
      </c>
      <c r="J7" s="34" t="s">
        <v>223</v>
      </c>
      <c r="K7" s="35">
        <v>45.848611111111111</v>
      </c>
      <c r="L7" s="35">
        <v>-119.67444444444445</v>
      </c>
      <c r="M7" s="35"/>
      <c r="N7" s="35"/>
      <c r="O7" s="36">
        <v>17070101</v>
      </c>
      <c r="P7" s="36"/>
      <c r="Q7" s="34" t="s">
        <v>205</v>
      </c>
      <c r="R7" s="36">
        <v>1995</v>
      </c>
      <c r="S7" s="36">
        <v>185.7</v>
      </c>
      <c r="T7" s="38">
        <v>1002177.0000000001</v>
      </c>
      <c r="U7" s="37">
        <v>0.61606767433111298</v>
      </c>
      <c r="V7" s="34" t="s">
        <v>224</v>
      </c>
      <c r="W7" s="34" t="s">
        <v>225</v>
      </c>
      <c r="X7" s="34">
        <v>0</v>
      </c>
      <c r="Y7" s="34">
        <v>0</v>
      </c>
      <c r="Z7" s="34">
        <v>253.55078100000003</v>
      </c>
      <c r="AA7" s="34">
        <v>150.32655000000003</v>
      </c>
      <c r="AB7" s="34">
        <v>283.61609100000004</v>
      </c>
      <c r="AC7" s="34">
        <v>198.43104600000004</v>
      </c>
      <c r="AD7" s="34">
        <v>130.28301000000002</v>
      </c>
      <c r="AE7" s="34">
        <v>300.65310000000005</v>
      </c>
      <c r="AF7" s="34">
        <v>253</v>
      </c>
      <c r="AG7" s="34">
        <v>198</v>
      </c>
      <c r="AH7" s="33">
        <v>0</v>
      </c>
      <c r="AI7" s="33">
        <v>125</v>
      </c>
      <c r="AJ7" s="33">
        <v>0</v>
      </c>
      <c r="AK7" s="33">
        <v>8</v>
      </c>
      <c r="AL7" s="33">
        <v>1</v>
      </c>
      <c r="AM7" s="33">
        <v>0.98299999999999998</v>
      </c>
      <c r="AN7" s="33">
        <v>0</v>
      </c>
      <c r="AO7" s="33">
        <v>23212500</v>
      </c>
      <c r="AP7" s="33">
        <v>0</v>
      </c>
      <c r="AQ7" s="33">
        <v>1485600</v>
      </c>
      <c r="AR7" s="39">
        <v>1002177.0000000001</v>
      </c>
      <c r="AS7" s="39">
        <v>985139.99100000015</v>
      </c>
      <c r="AT7" s="40">
        <v>1.3340000000000003E-3</v>
      </c>
      <c r="AU7" s="40">
        <v>1.1600000000000001E-5</v>
      </c>
      <c r="AV7" s="40">
        <v>1.3166000000000002E-3</v>
      </c>
      <c r="AW7" s="40">
        <v>1.1600000000000001E-5</v>
      </c>
      <c r="AX7" s="33"/>
      <c r="AY7" s="33">
        <f t="shared" ref="AY7:AY54" si="1">Z7*3.07</f>
        <v>778.40089767000006</v>
      </c>
      <c r="AZ7" s="33">
        <f t="shared" ref="AZ7:AZ54" si="2">AA7*3.07</f>
        <v>461.50250850000003</v>
      </c>
      <c r="BA7" s="33">
        <f t="shared" ref="BA7:BA54" si="3">AB7*3.07</f>
        <v>870.7013993700001</v>
      </c>
      <c r="BB7" s="33">
        <f t="shared" ref="BB7:BB54" si="4">AC7*3.07</f>
        <v>609.18331122000006</v>
      </c>
      <c r="BC7" s="33">
        <f t="shared" ref="BC7:BC54" si="5">AD7*3.07</f>
        <v>399.96884070000004</v>
      </c>
      <c r="BD7" s="33">
        <f t="shared" ref="BD7:BD54" si="6">AE7*3.07</f>
        <v>923.00501700000007</v>
      </c>
      <c r="BE7" s="33"/>
      <c r="BF7" s="7">
        <v>16040205</v>
      </c>
      <c r="BG7" s="7">
        <v>0</v>
      </c>
      <c r="BH7" s="7">
        <v>0</v>
      </c>
      <c r="BI7" s="7">
        <v>0</v>
      </c>
      <c r="BJ7" s="7">
        <v>0</v>
      </c>
      <c r="BK7" s="7">
        <v>0</v>
      </c>
      <c r="BL7" s="7">
        <v>0</v>
      </c>
    </row>
    <row r="8" spans="1:64" ht="15.6" x14ac:dyDescent="0.3">
      <c r="A8" s="36">
        <v>7350</v>
      </c>
      <c r="B8" s="34" t="s">
        <v>219</v>
      </c>
      <c r="C8" s="34" t="s">
        <v>48</v>
      </c>
      <c r="D8" s="34" t="s">
        <v>226</v>
      </c>
      <c r="E8" s="34" t="s">
        <v>208</v>
      </c>
      <c r="F8" s="34" t="s">
        <v>221</v>
      </c>
      <c r="G8" s="34" t="s">
        <v>214</v>
      </c>
      <c r="H8" s="34" t="s">
        <v>222</v>
      </c>
      <c r="I8" s="34" t="s">
        <v>204</v>
      </c>
      <c r="J8" s="34" t="s">
        <v>223</v>
      </c>
      <c r="K8" s="35">
        <v>45.848611111111111</v>
      </c>
      <c r="L8" s="35">
        <v>-119.67444444444445</v>
      </c>
      <c r="M8" s="35"/>
      <c r="N8" s="35"/>
      <c r="O8" s="36">
        <v>17070101</v>
      </c>
      <c r="P8" s="36"/>
      <c r="Q8" s="34" t="s">
        <v>205</v>
      </c>
      <c r="R8" s="36">
        <v>1995</v>
      </c>
      <c r="S8" s="36">
        <v>80.599999999999994</v>
      </c>
      <c r="T8" s="38">
        <v>492699.78</v>
      </c>
      <c r="U8" s="37">
        <v>0.69781969135592647</v>
      </c>
      <c r="V8" s="34" t="s">
        <v>224</v>
      </c>
      <c r="W8" s="34" t="s">
        <v>225</v>
      </c>
      <c r="X8" s="34">
        <v>0</v>
      </c>
      <c r="Y8" s="34">
        <v>0</v>
      </c>
      <c r="Z8" s="34">
        <v>124.65304434000001</v>
      </c>
      <c r="AA8" s="34">
        <v>73.904966999999999</v>
      </c>
      <c r="AB8" s="34">
        <v>139.43403774000001</v>
      </c>
      <c r="AC8" s="34">
        <v>97.554556440000013</v>
      </c>
      <c r="AD8" s="34">
        <v>64.050971400000009</v>
      </c>
      <c r="AE8" s="34">
        <v>147.809934</v>
      </c>
      <c r="AF8" s="34">
        <v>253</v>
      </c>
      <c r="AG8" s="34">
        <v>198</v>
      </c>
      <c r="AH8" s="33">
        <v>0</v>
      </c>
      <c r="AI8" s="33">
        <v>125</v>
      </c>
      <c r="AJ8" s="33">
        <v>0</v>
      </c>
      <c r="AK8" s="33">
        <v>8</v>
      </c>
      <c r="AL8" s="33">
        <v>1</v>
      </c>
      <c r="AM8" s="33">
        <v>0.98299999999999998</v>
      </c>
      <c r="AN8" s="33">
        <v>0</v>
      </c>
      <c r="AO8" s="33">
        <v>10075000</v>
      </c>
      <c r="AP8" s="33">
        <v>0</v>
      </c>
      <c r="AQ8" s="33">
        <v>644800</v>
      </c>
      <c r="AR8" s="39">
        <v>492699.78</v>
      </c>
      <c r="AS8" s="39">
        <v>484323.88374000002</v>
      </c>
      <c r="AT8" s="40">
        <v>1.3340000000000003E-3</v>
      </c>
      <c r="AU8" s="40">
        <v>1.1600000000000001E-5</v>
      </c>
      <c r="AV8" s="40">
        <v>1.3166000000000002E-3</v>
      </c>
      <c r="AW8" s="40">
        <v>1.1600000000000001E-5</v>
      </c>
      <c r="AX8" s="33"/>
      <c r="AY8" s="33">
        <f t="shared" si="1"/>
        <v>382.68484612380001</v>
      </c>
      <c r="AZ8" s="33">
        <f t="shared" si="2"/>
        <v>226.88824868999998</v>
      </c>
      <c r="BA8" s="33">
        <f t="shared" si="3"/>
        <v>428.06249586180002</v>
      </c>
      <c r="BB8" s="33">
        <f t="shared" si="4"/>
        <v>299.49248827080004</v>
      </c>
      <c r="BC8" s="33">
        <f t="shared" si="5"/>
        <v>196.63648219800001</v>
      </c>
      <c r="BD8" s="33">
        <f t="shared" si="6"/>
        <v>453.77649737999997</v>
      </c>
      <c r="BE8" s="33"/>
      <c r="BF8" s="7">
        <v>17050103</v>
      </c>
      <c r="BG8" s="7">
        <v>0</v>
      </c>
      <c r="BH8" s="7">
        <v>0</v>
      </c>
      <c r="BI8" s="7">
        <v>0</v>
      </c>
      <c r="BJ8" s="7">
        <v>0</v>
      </c>
      <c r="BK8" s="7">
        <v>0</v>
      </c>
      <c r="BL8" s="7">
        <v>0</v>
      </c>
    </row>
    <row r="9" spans="1:64" ht="15.6" x14ac:dyDescent="0.3">
      <c r="A9" s="36">
        <v>7931</v>
      </c>
      <c r="B9" s="34" t="s">
        <v>245</v>
      </c>
      <c r="C9" s="34" t="s">
        <v>48</v>
      </c>
      <c r="D9" s="34" t="s">
        <v>246</v>
      </c>
      <c r="E9" s="34" t="s">
        <v>247</v>
      </c>
      <c r="F9" s="34" t="s">
        <v>221</v>
      </c>
      <c r="G9" s="34" t="s">
        <v>214</v>
      </c>
      <c r="H9" s="34" t="s">
        <v>222</v>
      </c>
      <c r="I9" s="34" t="s">
        <v>204</v>
      </c>
      <c r="J9" s="34" t="s">
        <v>223</v>
      </c>
      <c r="K9" s="35">
        <v>45.833333333333336</v>
      </c>
      <c r="L9" s="35">
        <v>-119.66666666666667</v>
      </c>
      <c r="M9" s="35"/>
      <c r="N9" s="35"/>
      <c r="O9" s="36">
        <v>17070101</v>
      </c>
      <c r="P9" s="36"/>
      <c r="Q9" s="34" t="s">
        <v>205</v>
      </c>
      <c r="R9" s="36">
        <v>2003</v>
      </c>
      <c r="S9" s="36">
        <v>170</v>
      </c>
      <c r="T9" s="38">
        <v>1091142</v>
      </c>
      <c r="U9" s="37">
        <v>0.73270346494762284</v>
      </c>
      <c r="V9" s="34" t="s">
        <v>248</v>
      </c>
      <c r="W9" s="34" t="s">
        <v>218</v>
      </c>
      <c r="X9" s="34">
        <v>0</v>
      </c>
      <c r="Y9" s="34">
        <v>0</v>
      </c>
      <c r="Z9" s="34">
        <v>276.05892599999999</v>
      </c>
      <c r="AA9" s="34">
        <v>163.6713</v>
      </c>
      <c r="AB9" s="34">
        <v>308.79318599999999</v>
      </c>
      <c r="AC9" s="34">
        <v>216.04611600000001</v>
      </c>
      <c r="AD9" s="34">
        <v>141.84845999999999</v>
      </c>
      <c r="AE9" s="34">
        <v>327.3426</v>
      </c>
      <c r="AF9" s="34">
        <v>253</v>
      </c>
      <c r="AG9" s="34">
        <v>198</v>
      </c>
      <c r="AH9" s="33">
        <v>0</v>
      </c>
      <c r="AI9" s="33">
        <v>125</v>
      </c>
      <c r="AJ9" s="33">
        <v>0</v>
      </c>
      <c r="AK9" s="33">
        <v>8</v>
      </c>
      <c r="AL9" s="33">
        <v>1</v>
      </c>
      <c r="AM9" s="33">
        <v>0.98299999999999998</v>
      </c>
      <c r="AN9" s="33">
        <v>0</v>
      </c>
      <c r="AO9" s="33">
        <v>21250000</v>
      </c>
      <c r="AP9" s="33">
        <v>0</v>
      </c>
      <c r="AQ9" s="33">
        <v>1360000</v>
      </c>
      <c r="AR9" s="39">
        <v>1091142</v>
      </c>
      <c r="AS9" s="39">
        <v>1072592.5859999999</v>
      </c>
      <c r="AT9" s="40">
        <v>6.2528949999999996</v>
      </c>
      <c r="AU9" s="40">
        <v>5.4372999999999998E-2</v>
      </c>
      <c r="AV9" s="40">
        <v>6.1713354999999996</v>
      </c>
      <c r="AW9" s="40">
        <v>5.4372999999999998E-2</v>
      </c>
      <c r="AX9" s="33"/>
      <c r="AY9" s="33">
        <f t="shared" si="1"/>
        <v>847.50090281999996</v>
      </c>
      <c r="AZ9" s="33">
        <f t="shared" si="2"/>
        <v>502.47089099999999</v>
      </c>
      <c r="BA9" s="33">
        <f t="shared" si="3"/>
        <v>947.99508101999993</v>
      </c>
      <c r="BB9" s="33">
        <f t="shared" si="4"/>
        <v>663.26157611999997</v>
      </c>
      <c r="BC9" s="33">
        <f t="shared" si="5"/>
        <v>435.47477219999996</v>
      </c>
      <c r="BD9" s="33">
        <f t="shared" si="6"/>
        <v>1004.941782</v>
      </c>
      <c r="BE9" s="33"/>
      <c r="BF9" s="7">
        <v>17050105</v>
      </c>
      <c r="BG9" s="7">
        <v>0</v>
      </c>
      <c r="BH9" s="7">
        <v>0</v>
      </c>
      <c r="BI9" s="7">
        <v>0</v>
      </c>
      <c r="BJ9" s="7">
        <v>0</v>
      </c>
      <c r="BK9" s="7">
        <v>0</v>
      </c>
      <c r="BL9" s="7">
        <v>0</v>
      </c>
    </row>
    <row r="10" spans="1:64" ht="15.6" x14ac:dyDescent="0.3">
      <c r="A10" s="36">
        <v>7931</v>
      </c>
      <c r="B10" s="34" t="s">
        <v>245</v>
      </c>
      <c r="C10" s="34" t="s">
        <v>48</v>
      </c>
      <c r="D10" s="34" t="s">
        <v>249</v>
      </c>
      <c r="E10" s="34" t="s">
        <v>247</v>
      </c>
      <c r="F10" s="34" t="s">
        <v>221</v>
      </c>
      <c r="G10" s="34" t="s">
        <v>214</v>
      </c>
      <c r="H10" s="34" t="s">
        <v>222</v>
      </c>
      <c r="I10" s="34" t="s">
        <v>204</v>
      </c>
      <c r="J10" s="34" t="s">
        <v>223</v>
      </c>
      <c r="K10" s="35">
        <v>45.833333333333336</v>
      </c>
      <c r="L10" s="35">
        <v>-119.66666666666667</v>
      </c>
      <c r="M10" s="35"/>
      <c r="N10" s="35"/>
      <c r="O10" s="36">
        <v>17070101</v>
      </c>
      <c r="P10" s="36"/>
      <c r="Q10" s="34" t="s">
        <v>205</v>
      </c>
      <c r="R10" s="36">
        <v>2003</v>
      </c>
      <c r="S10" s="36">
        <v>117</v>
      </c>
      <c r="T10" s="38">
        <v>605177</v>
      </c>
      <c r="U10" s="37">
        <v>0.59046267025719079</v>
      </c>
      <c r="V10" s="34" t="s">
        <v>248</v>
      </c>
      <c r="W10" s="34" t="s">
        <v>218</v>
      </c>
      <c r="X10" s="34">
        <v>448.22075841043198</v>
      </c>
      <c r="Y10" s="34">
        <v>353.85849348191999</v>
      </c>
      <c r="Z10" s="34">
        <v>153.109781</v>
      </c>
      <c r="AA10" s="34">
        <v>90.77655</v>
      </c>
      <c r="AB10" s="34">
        <v>171.26509100000001</v>
      </c>
      <c r="AC10" s="34">
        <v>119.825046</v>
      </c>
      <c r="AD10" s="34">
        <v>78.673010000000005</v>
      </c>
      <c r="AE10" s="34">
        <v>181.5531</v>
      </c>
      <c r="AF10" s="34">
        <v>253</v>
      </c>
      <c r="AG10" s="34">
        <v>198</v>
      </c>
      <c r="AH10" s="33">
        <v>0</v>
      </c>
      <c r="AI10" s="33">
        <v>125</v>
      </c>
      <c r="AJ10" s="33">
        <v>0</v>
      </c>
      <c r="AK10" s="33">
        <v>8</v>
      </c>
      <c r="AL10" s="33">
        <v>1</v>
      </c>
      <c r="AM10" s="33">
        <v>0.98299999999999998</v>
      </c>
      <c r="AN10" s="33">
        <v>0</v>
      </c>
      <c r="AO10" s="33">
        <v>14625000</v>
      </c>
      <c r="AP10" s="33">
        <v>0</v>
      </c>
      <c r="AQ10" s="33">
        <v>936000</v>
      </c>
      <c r="AR10" s="39">
        <v>605177</v>
      </c>
      <c r="AS10" s="39">
        <v>594888.99100000004</v>
      </c>
      <c r="AT10" s="40">
        <v>18.004476666666665</v>
      </c>
      <c r="AU10" s="40">
        <v>0.15656066666666665</v>
      </c>
      <c r="AV10" s="40">
        <v>17.769635666666666</v>
      </c>
      <c r="AW10" s="40">
        <v>0.15656066666666665</v>
      </c>
      <c r="AX10" s="33"/>
      <c r="AY10" s="33">
        <f t="shared" si="1"/>
        <v>470.04702766999998</v>
      </c>
      <c r="AZ10" s="33">
        <f t="shared" si="2"/>
        <v>278.6840085</v>
      </c>
      <c r="BA10" s="33">
        <f t="shared" si="3"/>
        <v>525.78382937000003</v>
      </c>
      <c r="BB10" s="33">
        <f t="shared" si="4"/>
        <v>367.86289121999999</v>
      </c>
      <c r="BC10" s="33">
        <f t="shared" si="5"/>
        <v>241.52614070000001</v>
      </c>
      <c r="BD10" s="33">
        <f t="shared" si="6"/>
        <v>557.36801700000001</v>
      </c>
      <c r="BE10" s="33"/>
      <c r="BF10" s="7">
        <v>17050106</v>
      </c>
      <c r="BG10" s="7">
        <v>0</v>
      </c>
      <c r="BH10" s="7">
        <v>0</v>
      </c>
      <c r="BI10" s="7">
        <v>0</v>
      </c>
      <c r="BJ10" s="7">
        <v>0</v>
      </c>
      <c r="BK10" s="7">
        <v>0</v>
      </c>
      <c r="BL10" s="7">
        <v>0</v>
      </c>
    </row>
    <row r="11" spans="1:64" ht="15.6" x14ac:dyDescent="0.3">
      <c r="A11" s="36">
        <v>54761</v>
      </c>
      <c r="B11" s="34" t="s">
        <v>274</v>
      </c>
      <c r="C11" s="34" t="s">
        <v>48</v>
      </c>
      <c r="D11" s="34" t="s">
        <v>275</v>
      </c>
      <c r="E11" s="34" t="s">
        <v>209</v>
      </c>
      <c r="F11" s="34" t="s">
        <v>221</v>
      </c>
      <c r="G11" s="34" t="s">
        <v>214</v>
      </c>
      <c r="H11" s="34" t="s">
        <v>222</v>
      </c>
      <c r="I11" s="34" t="s">
        <v>204</v>
      </c>
      <c r="J11" s="34" t="s">
        <v>223</v>
      </c>
      <c r="K11" s="35">
        <v>45.806111111111107</v>
      </c>
      <c r="L11" s="35">
        <v>-119.37222222222222</v>
      </c>
      <c r="M11" s="35"/>
      <c r="N11" s="35"/>
      <c r="O11" s="36">
        <v>17070103</v>
      </c>
      <c r="P11" s="36"/>
      <c r="Q11" s="34" t="s">
        <v>205</v>
      </c>
      <c r="R11" s="36">
        <v>1996</v>
      </c>
      <c r="S11" s="36">
        <v>106.1</v>
      </c>
      <c r="T11" s="38">
        <v>617241.19075981958</v>
      </c>
      <c r="U11" s="37">
        <v>0.66410295142411047</v>
      </c>
      <c r="V11" s="34" t="s">
        <v>210</v>
      </c>
      <c r="W11" s="34" t="s">
        <v>206</v>
      </c>
      <c r="X11" s="34">
        <v>0</v>
      </c>
      <c r="Y11" s="34">
        <v>0</v>
      </c>
      <c r="Z11" s="34">
        <v>156.16202126223436</v>
      </c>
      <c r="AA11" s="34">
        <v>92.586178613972933</v>
      </c>
      <c r="AB11" s="34">
        <v>174.67925698502896</v>
      </c>
      <c r="AC11" s="34">
        <v>122.21375577044428</v>
      </c>
      <c r="AD11" s="34">
        <v>80.241354798776555</v>
      </c>
      <c r="AE11" s="34">
        <v>185.17235722794587</v>
      </c>
      <c r="AF11" s="34">
        <v>253</v>
      </c>
      <c r="AG11" s="34">
        <v>198</v>
      </c>
      <c r="AH11" s="33">
        <v>0</v>
      </c>
      <c r="AI11" s="33">
        <v>125</v>
      </c>
      <c r="AJ11" s="33">
        <v>0</v>
      </c>
      <c r="AK11" s="33">
        <v>8</v>
      </c>
      <c r="AL11" s="33">
        <v>1</v>
      </c>
      <c r="AM11" s="33">
        <v>0.98299999999999998</v>
      </c>
      <c r="AN11" s="33">
        <v>0</v>
      </c>
      <c r="AO11" s="33">
        <v>13262500</v>
      </c>
      <c r="AP11" s="33">
        <v>0</v>
      </c>
      <c r="AQ11" s="33">
        <v>848800</v>
      </c>
      <c r="AR11" s="39">
        <v>617241.19075981958</v>
      </c>
      <c r="AS11" s="39">
        <v>606748.09051690262</v>
      </c>
      <c r="AT11" s="40">
        <v>2.6522551340996161</v>
      </c>
      <c r="AU11" s="40">
        <v>2.3063088122605355E-2</v>
      </c>
      <c r="AV11" s="40">
        <v>2.617660501915708</v>
      </c>
      <c r="AW11" s="40">
        <v>2.3063088122605355E-2</v>
      </c>
      <c r="AX11" s="33"/>
      <c r="AY11" s="33">
        <f t="shared" si="1"/>
        <v>479.41740527505948</v>
      </c>
      <c r="AZ11" s="33">
        <f t="shared" si="2"/>
        <v>284.2395683448969</v>
      </c>
      <c r="BA11" s="33">
        <f t="shared" si="3"/>
        <v>536.26531894403888</v>
      </c>
      <c r="BB11" s="33">
        <f t="shared" si="4"/>
        <v>375.19623021526394</v>
      </c>
      <c r="BC11" s="33">
        <f t="shared" si="5"/>
        <v>246.34095923224402</v>
      </c>
      <c r="BD11" s="33">
        <f t="shared" si="6"/>
        <v>568.47913668979379</v>
      </c>
      <c r="BE11" s="33"/>
      <c r="BF11" s="7">
        <v>17050107</v>
      </c>
      <c r="BG11" s="7">
        <v>0</v>
      </c>
      <c r="BH11" s="7">
        <v>0</v>
      </c>
      <c r="BI11" s="7">
        <v>0</v>
      </c>
      <c r="BJ11" s="7">
        <v>0</v>
      </c>
      <c r="BK11" s="7">
        <v>0</v>
      </c>
      <c r="BL11" s="7">
        <v>0</v>
      </c>
    </row>
    <row r="12" spans="1:64" ht="15.6" x14ac:dyDescent="0.3">
      <c r="A12" s="36">
        <v>54761</v>
      </c>
      <c r="B12" s="34" t="s">
        <v>274</v>
      </c>
      <c r="C12" s="34" t="s">
        <v>48</v>
      </c>
      <c r="D12" s="34" t="s">
        <v>276</v>
      </c>
      <c r="E12" s="34" t="s">
        <v>209</v>
      </c>
      <c r="F12" s="34" t="s">
        <v>221</v>
      </c>
      <c r="G12" s="34" t="s">
        <v>214</v>
      </c>
      <c r="H12" s="34" t="s">
        <v>222</v>
      </c>
      <c r="I12" s="34" t="s">
        <v>204</v>
      </c>
      <c r="J12" s="34" t="s">
        <v>223</v>
      </c>
      <c r="K12" s="35">
        <v>45.806111111111107</v>
      </c>
      <c r="L12" s="35">
        <v>-119.37222222222222</v>
      </c>
      <c r="M12" s="35"/>
      <c r="N12" s="35"/>
      <c r="O12" s="36">
        <v>17070103</v>
      </c>
      <c r="P12" s="36"/>
      <c r="Q12" s="34" t="s">
        <v>205</v>
      </c>
      <c r="R12" s="36">
        <v>1996</v>
      </c>
      <c r="S12" s="36">
        <v>204.5</v>
      </c>
      <c r="T12" s="38">
        <v>1189687.3092401803</v>
      </c>
      <c r="U12" s="37">
        <v>0.66410295142411069</v>
      </c>
      <c r="V12" s="34" t="s">
        <v>210</v>
      </c>
      <c r="W12" s="34" t="s">
        <v>206</v>
      </c>
      <c r="X12" s="34">
        <v>0</v>
      </c>
      <c r="Y12" s="34">
        <v>0</v>
      </c>
      <c r="Z12" s="34">
        <v>300.9908892377656</v>
      </c>
      <c r="AA12" s="34">
        <v>178.45309638602703</v>
      </c>
      <c r="AB12" s="34">
        <v>336.68150851497103</v>
      </c>
      <c r="AC12" s="34">
        <v>235.5580872295557</v>
      </c>
      <c r="AD12" s="34">
        <v>154.65935020122345</v>
      </c>
      <c r="AE12" s="34">
        <v>356.90619277205406</v>
      </c>
      <c r="AF12" s="34">
        <v>253</v>
      </c>
      <c r="AG12" s="34">
        <v>198</v>
      </c>
      <c r="AH12" s="33">
        <v>0</v>
      </c>
      <c r="AI12" s="33">
        <v>125</v>
      </c>
      <c r="AJ12" s="33">
        <v>0</v>
      </c>
      <c r="AK12" s="33">
        <v>8</v>
      </c>
      <c r="AL12" s="33">
        <v>1</v>
      </c>
      <c r="AM12" s="33">
        <v>0.98299999999999998</v>
      </c>
      <c r="AN12" s="33">
        <v>0</v>
      </c>
      <c r="AO12" s="33">
        <v>25562500</v>
      </c>
      <c r="AP12" s="33">
        <v>0</v>
      </c>
      <c r="AQ12" s="33">
        <v>1636000</v>
      </c>
      <c r="AR12" s="39">
        <v>1189687.3092401803</v>
      </c>
      <c r="AS12" s="39">
        <v>1169462.6249830972</v>
      </c>
      <c r="AT12" s="40">
        <v>2.6522551340996161</v>
      </c>
      <c r="AU12" s="40">
        <v>2.3063088122605355E-2</v>
      </c>
      <c r="AV12" s="40">
        <v>2.617660501915708</v>
      </c>
      <c r="AW12" s="40">
        <v>2.3063088122605355E-2</v>
      </c>
      <c r="AX12" s="33"/>
      <c r="AY12" s="33">
        <f t="shared" si="1"/>
        <v>924.04202995994035</v>
      </c>
      <c r="AZ12" s="33">
        <f t="shared" si="2"/>
        <v>547.85100590510297</v>
      </c>
      <c r="BA12" s="33">
        <f t="shared" si="3"/>
        <v>1033.6122311409611</v>
      </c>
      <c r="BB12" s="33">
        <f t="shared" si="4"/>
        <v>723.16332779473589</v>
      </c>
      <c r="BC12" s="33">
        <f t="shared" si="5"/>
        <v>474.80420511775594</v>
      </c>
      <c r="BD12" s="33">
        <f t="shared" si="6"/>
        <v>1095.7020118102059</v>
      </c>
      <c r="BE12" s="33"/>
      <c r="BF12" s="7">
        <v>17050108</v>
      </c>
      <c r="BG12" s="7">
        <v>0</v>
      </c>
      <c r="BH12" s="7">
        <v>0</v>
      </c>
      <c r="BI12" s="7">
        <v>0</v>
      </c>
      <c r="BJ12" s="7">
        <v>0</v>
      </c>
      <c r="BK12" s="7">
        <v>0</v>
      </c>
      <c r="BL12" s="7">
        <v>0</v>
      </c>
    </row>
    <row r="13" spans="1:64" ht="15.6" x14ac:dyDescent="0.3">
      <c r="A13" s="36">
        <v>54761</v>
      </c>
      <c r="B13" s="34" t="s">
        <v>274</v>
      </c>
      <c r="C13" s="34" t="s">
        <v>48</v>
      </c>
      <c r="D13" s="34" t="s">
        <v>277</v>
      </c>
      <c r="E13" s="34" t="s">
        <v>209</v>
      </c>
      <c r="F13" s="34" t="s">
        <v>221</v>
      </c>
      <c r="G13" s="34" t="s">
        <v>214</v>
      </c>
      <c r="H13" s="34" t="s">
        <v>222</v>
      </c>
      <c r="I13" s="34" t="s">
        <v>204</v>
      </c>
      <c r="J13" s="34" t="s">
        <v>223</v>
      </c>
      <c r="K13" s="35">
        <v>45.806111111111107</v>
      </c>
      <c r="L13" s="35">
        <v>-119.37222222222222</v>
      </c>
      <c r="M13" s="35"/>
      <c r="N13" s="35"/>
      <c r="O13" s="36">
        <v>17070103</v>
      </c>
      <c r="P13" s="36"/>
      <c r="Q13" s="34" t="s">
        <v>205</v>
      </c>
      <c r="R13" s="36">
        <v>1996</v>
      </c>
      <c r="S13" s="36">
        <v>106.1</v>
      </c>
      <c r="T13" s="38">
        <v>617241.19075981958</v>
      </c>
      <c r="U13" s="37">
        <v>0.66410295142411047</v>
      </c>
      <c r="V13" s="34" t="s">
        <v>210</v>
      </c>
      <c r="W13" s="34" t="s">
        <v>206</v>
      </c>
      <c r="X13" s="34">
        <v>0</v>
      </c>
      <c r="Y13" s="34">
        <v>0</v>
      </c>
      <c r="Z13" s="34">
        <v>156.16202126223436</v>
      </c>
      <c r="AA13" s="34">
        <v>92.586178613972933</v>
      </c>
      <c r="AB13" s="34">
        <v>174.67925698502896</v>
      </c>
      <c r="AC13" s="34">
        <v>122.21375577044428</v>
      </c>
      <c r="AD13" s="34">
        <v>80.241354798776555</v>
      </c>
      <c r="AE13" s="34">
        <v>185.17235722794587</v>
      </c>
      <c r="AF13" s="34">
        <v>253</v>
      </c>
      <c r="AG13" s="34">
        <v>198</v>
      </c>
      <c r="AH13" s="33">
        <v>0</v>
      </c>
      <c r="AI13" s="33">
        <v>125</v>
      </c>
      <c r="AJ13" s="33">
        <v>0</v>
      </c>
      <c r="AK13" s="33">
        <v>8</v>
      </c>
      <c r="AL13" s="33">
        <v>1</v>
      </c>
      <c r="AM13" s="33">
        <v>0.98299999999999998</v>
      </c>
      <c r="AN13" s="33">
        <v>0</v>
      </c>
      <c r="AO13" s="33">
        <v>13262500</v>
      </c>
      <c r="AP13" s="33">
        <v>0</v>
      </c>
      <c r="AQ13" s="33">
        <v>848800</v>
      </c>
      <c r="AR13" s="39">
        <v>617241.19075981958</v>
      </c>
      <c r="AS13" s="39">
        <v>606748.09051690262</v>
      </c>
      <c r="AT13" s="40">
        <v>2.6522551340996161</v>
      </c>
      <c r="AU13" s="40">
        <v>2.3063088122605355E-2</v>
      </c>
      <c r="AV13" s="40">
        <v>2.617660501915708</v>
      </c>
      <c r="AW13" s="40">
        <v>2.3063088122605355E-2</v>
      </c>
      <c r="AX13" s="33"/>
      <c r="AY13" s="33">
        <f t="shared" si="1"/>
        <v>479.41740527505948</v>
      </c>
      <c r="AZ13" s="33">
        <f t="shared" si="2"/>
        <v>284.2395683448969</v>
      </c>
      <c r="BA13" s="33">
        <f t="shared" si="3"/>
        <v>536.26531894403888</v>
      </c>
      <c r="BB13" s="33">
        <f t="shared" si="4"/>
        <v>375.19623021526394</v>
      </c>
      <c r="BC13" s="33">
        <f t="shared" si="5"/>
        <v>246.34095923224402</v>
      </c>
      <c r="BD13" s="33">
        <f t="shared" si="6"/>
        <v>568.47913668979379</v>
      </c>
      <c r="BE13" s="33"/>
      <c r="BF13" s="7">
        <v>17050109</v>
      </c>
      <c r="BG13" s="7">
        <v>0</v>
      </c>
      <c r="BH13" s="7">
        <v>0</v>
      </c>
      <c r="BI13" s="7">
        <v>0</v>
      </c>
      <c r="BJ13" s="7">
        <v>0</v>
      </c>
      <c r="BK13" s="7">
        <v>0</v>
      </c>
      <c r="BL13" s="7">
        <v>0</v>
      </c>
    </row>
    <row r="14" spans="1:64" ht="15.6" x14ac:dyDescent="0.3">
      <c r="A14" s="36">
        <v>54761</v>
      </c>
      <c r="B14" s="34" t="s">
        <v>274</v>
      </c>
      <c r="C14" s="34" t="s">
        <v>48</v>
      </c>
      <c r="D14" s="34" t="s">
        <v>278</v>
      </c>
      <c r="E14" s="34" t="s">
        <v>209</v>
      </c>
      <c r="F14" s="34" t="s">
        <v>221</v>
      </c>
      <c r="G14" s="34" t="s">
        <v>214</v>
      </c>
      <c r="H14" s="34" t="s">
        <v>222</v>
      </c>
      <c r="I14" s="34" t="s">
        <v>204</v>
      </c>
      <c r="J14" s="34" t="s">
        <v>223</v>
      </c>
      <c r="K14" s="35">
        <v>45.806111111111107</v>
      </c>
      <c r="L14" s="35">
        <v>-119.37222222222222</v>
      </c>
      <c r="M14" s="35"/>
      <c r="N14" s="35"/>
      <c r="O14" s="36">
        <v>17070103</v>
      </c>
      <c r="P14" s="36"/>
      <c r="Q14" s="34" t="s">
        <v>205</v>
      </c>
      <c r="R14" s="36">
        <v>1996</v>
      </c>
      <c r="S14" s="36">
        <v>204.5</v>
      </c>
      <c r="T14" s="38">
        <v>1189687.3092401803</v>
      </c>
      <c r="U14" s="37">
        <v>0.66410295142411069</v>
      </c>
      <c r="V14" s="34" t="s">
        <v>210</v>
      </c>
      <c r="W14" s="34" t="s">
        <v>206</v>
      </c>
      <c r="X14" s="34">
        <v>0</v>
      </c>
      <c r="Y14" s="34">
        <v>0</v>
      </c>
      <c r="Z14" s="34">
        <v>300.9908892377656</v>
      </c>
      <c r="AA14" s="34">
        <v>178.45309638602703</v>
      </c>
      <c r="AB14" s="34">
        <v>336.68150851497103</v>
      </c>
      <c r="AC14" s="34">
        <v>235.5580872295557</v>
      </c>
      <c r="AD14" s="34">
        <v>154.65935020122345</v>
      </c>
      <c r="AE14" s="34">
        <v>356.90619277205406</v>
      </c>
      <c r="AF14" s="34">
        <v>253</v>
      </c>
      <c r="AG14" s="34">
        <v>198</v>
      </c>
      <c r="AH14" s="33">
        <v>0</v>
      </c>
      <c r="AI14" s="33">
        <v>125</v>
      </c>
      <c r="AJ14" s="33">
        <v>0</v>
      </c>
      <c r="AK14" s="33">
        <v>8</v>
      </c>
      <c r="AL14" s="33">
        <v>1</v>
      </c>
      <c r="AM14" s="33">
        <v>0.98299999999999998</v>
      </c>
      <c r="AN14" s="33">
        <v>0</v>
      </c>
      <c r="AO14" s="33">
        <v>25562500</v>
      </c>
      <c r="AP14" s="33">
        <v>0</v>
      </c>
      <c r="AQ14" s="33">
        <v>1636000</v>
      </c>
      <c r="AR14" s="39">
        <v>1189687.3092401803</v>
      </c>
      <c r="AS14" s="39">
        <v>1169462.6249830972</v>
      </c>
      <c r="AT14" s="40">
        <v>2.6522551340996161</v>
      </c>
      <c r="AU14" s="40">
        <v>2.3063088122605355E-2</v>
      </c>
      <c r="AV14" s="40">
        <v>2.617660501915708</v>
      </c>
      <c r="AW14" s="40">
        <v>2.3063088122605355E-2</v>
      </c>
      <c r="AX14" s="33"/>
      <c r="AY14" s="33">
        <f t="shared" si="1"/>
        <v>924.04202995994035</v>
      </c>
      <c r="AZ14" s="33">
        <f t="shared" si="2"/>
        <v>547.85100590510297</v>
      </c>
      <c r="BA14" s="33">
        <f t="shared" si="3"/>
        <v>1033.6122311409611</v>
      </c>
      <c r="BB14" s="33">
        <f t="shared" si="4"/>
        <v>723.16332779473589</v>
      </c>
      <c r="BC14" s="33">
        <f t="shared" si="5"/>
        <v>474.80420511775594</v>
      </c>
      <c r="BD14" s="33">
        <f t="shared" si="6"/>
        <v>1095.7020118102059</v>
      </c>
      <c r="BE14" s="33"/>
      <c r="BF14" s="7">
        <v>17050110</v>
      </c>
      <c r="BG14" s="7">
        <v>0</v>
      </c>
      <c r="BH14" s="7">
        <v>0</v>
      </c>
      <c r="BI14" s="7">
        <v>0</v>
      </c>
      <c r="BJ14" s="7">
        <v>0</v>
      </c>
      <c r="BK14" s="7">
        <v>0</v>
      </c>
      <c r="BL14" s="7">
        <v>0</v>
      </c>
    </row>
    <row r="15" spans="1:64" ht="15.6" x14ac:dyDescent="0.3">
      <c r="A15" s="36">
        <v>55328</v>
      </c>
      <c r="B15" s="34" t="s">
        <v>290</v>
      </c>
      <c r="C15" s="34" t="s">
        <v>48</v>
      </c>
      <c r="D15" s="34" t="s">
        <v>291</v>
      </c>
      <c r="E15" s="34" t="s">
        <v>292</v>
      </c>
      <c r="F15" s="34" t="s">
        <v>221</v>
      </c>
      <c r="G15" s="34" t="s">
        <v>214</v>
      </c>
      <c r="H15" s="34" t="s">
        <v>222</v>
      </c>
      <c r="I15" s="34" t="s">
        <v>204</v>
      </c>
      <c r="J15" s="34" t="s">
        <v>223</v>
      </c>
      <c r="K15" s="35">
        <v>45.793055555555554</v>
      </c>
      <c r="L15" s="35">
        <v>-119.31166666666667</v>
      </c>
      <c r="M15" s="35"/>
      <c r="N15" s="35"/>
      <c r="O15" s="36">
        <v>17070103</v>
      </c>
      <c r="P15" s="36"/>
      <c r="Q15" s="34" t="s">
        <v>205</v>
      </c>
      <c r="R15" s="36">
        <v>2002</v>
      </c>
      <c r="S15" s="36">
        <v>212.5</v>
      </c>
      <c r="T15" s="38">
        <v>1176455.5</v>
      </c>
      <c r="U15" s="37">
        <v>0.631993284985227</v>
      </c>
      <c r="V15" s="34" t="s">
        <v>283</v>
      </c>
      <c r="W15" s="34" t="s">
        <v>218</v>
      </c>
      <c r="X15" s="34">
        <v>0</v>
      </c>
      <c r="Y15" s="34">
        <v>0</v>
      </c>
      <c r="Z15" s="34">
        <v>297.64324149999999</v>
      </c>
      <c r="AA15" s="34">
        <v>176.46832499999999</v>
      </c>
      <c r="AB15" s="34">
        <v>332.93690650000002</v>
      </c>
      <c r="AC15" s="34">
        <v>232.93818899999999</v>
      </c>
      <c r="AD15" s="34">
        <v>152.93921499999999</v>
      </c>
      <c r="AE15" s="34">
        <v>352.93664999999999</v>
      </c>
      <c r="AF15" s="34">
        <v>253</v>
      </c>
      <c r="AG15" s="34">
        <v>198</v>
      </c>
      <c r="AH15" s="33">
        <v>0</v>
      </c>
      <c r="AI15" s="33">
        <v>125</v>
      </c>
      <c r="AJ15" s="33">
        <v>0</v>
      </c>
      <c r="AK15" s="33">
        <v>8</v>
      </c>
      <c r="AL15" s="33">
        <v>1</v>
      </c>
      <c r="AM15" s="33">
        <v>0.98299999999999998</v>
      </c>
      <c r="AN15" s="33">
        <v>0</v>
      </c>
      <c r="AO15" s="33">
        <v>26562500</v>
      </c>
      <c r="AP15" s="33">
        <v>0</v>
      </c>
      <c r="AQ15" s="33">
        <v>1700000</v>
      </c>
      <c r="AR15" s="39">
        <v>1176455.5</v>
      </c>
      <c r="AS15" s="39">
        <v>1156455.7564999999</v>
      </c>
      <c r="AT15" s="40">
        <v>10.64141</v>
      </c>
      <c r="AU15" s="40">
        <v>9.2534000000000005E-2</v>
      </c>
      <c r="AV15" s="40">
        <v>10.502609</v>
      </c>
      <c r="AW15" s="40">
        <v>9.2534000000000005E-2</v>
      </c>
      <c r="AX15" s="33"/>
      <c r="AY15" s="33">
        <f t="shared" si="1"/>
        <v>913.76475140499997</v>
      </c>
      <c r="AZ15" s="33">
        <f t="shared" si="2"/>
        <v>541.75775775</v>
      </c>
      <c r="BA15" s="33">
        <f t="shared" si="3"/>
        <v>1022.116302955</v>
      </c>
      <c r="BB15" s="33">
        <f t="shared" si="4"/>
        <v>715.12024022999992</v>
      </c>
      <c r="BC15" s="33">
        <f t="shared" si="5"/>
        <v>469.52339004999993</v>
      </c>
      <c r="BD15" s="33">
        <f t="shared" si="6"/>
        <v>1083.5155155</v>
      </c>
      <c r="BE15" s="33"/>
      <c r="BF15" s="7">
        <v>17050115</v>
      </c>
      <c r="BG15" s="7">
        <v>0</v>
      </c>
      <c r="BH15" s="7">
        <v>0</v>
      </c>
      <c r="BI15" s="7">
        <v>0</v>
      </c>
      <c r="BJ15" s="7">
        <v>0</v>
      </c>
      <c r="BK15" s="7">
        <v>0</v>
      </c>
      <c r="BL15" s="7">
        <v>0</v>
      </c>
    </row>
    <row r="16" spans="1:64" ht="15.6" x14ac:dyDescent="0.3">
      <c r="A16" s="36">
        <v>55328</v>
      </c>
      <c r="B16" s="34" t="s">
        <v>290</v>
      </c>
      <c r="C16" s="34" t="s">
        <v>48</v>
      </c>
      <c r="D16" s="34" t="s">
        <v>293</v>
      </c>
      <c r="E16" s="34" t="s">
        <v>292</v>
      </c>
      <c r="F16" s="34" t="s">
        <v>221</v>
      </c>
      <c r="G16" s="34" t="s">
        <v>214</v>
      </c>
      <c r="H16" s="34" t="s">
        <v>222</v>
      </c>
      <c r="I16" s="34" t="s">
        <v>204</v>
      </c>
      <c r="J16" s="34" t="s">
        <v>223</v>
      </c>
      <c r="K16" s="35">
        <v>45.793055555555554</v>
      </c>
      <c r="L16" s="35">
        <v>-119.31166666666667</v>
      </c>
      <c r="M16" s="35"/>
      <c r="N16" s="35"/>
      <c r="O16" s="36">
        <v>17070103</v>
      </c>
      <c r="P16" s="36"/>
      <c r="Q16" s="34" t="s">
        <v>205</v>
      </c>
      <c r="R16" s="36">
        <v>2002</v>
      </c>
      <c r="S16" s="36">
        <v>212.5</v>
      </c>
      <c r="T16" s="38">
        <v>1176455.5</v>
      </c>
      <c r="U16" s="37">
        <v>0.631993284985227</v>
      </c>
      <c r="V16" s="34" t="s">
        <v>283</v>
      </c>
      <c r="W16" s="34" t="s">
        <v>218</v>
      </c>
      <c r="X16" s="34">
        <v>0</v>
      </c>
      <c r="Y16" s="34">
        <v>0</v>
      </c>
      <c r="Z16" s="34">
        <v>297.64324149999999</v>
      </c>
      <c r="AA16" s="34">
        <v>176.46832499999999</v>
      </c>
      <c r="AB16" s="34">
        <v>332.93690650000002</v>
      </c>
      <c r="AC16" s="34">
        <v>232.93818899999999</v>
      </c>
      <c r="AD16" s="34">
        <v>152.93921499999999</v>
      </c>
      <c r="AE16" s="34">
        <v>352.93664999999999</v>
      </c>
      <c r="AF16" s="34">
        <v>253</v>
      </c>
      <c r="AG16" s="34">
        <v>198</v>
      </c>
      <c r="AH16" s="33">
        <v>0</v>
      </c>
      <c r="AI16" s="33">
        <v>125</v>
      </c>
      <c r="AJ16" s="33">
        <v>0</v>
      </c>
      <c r="AK16" s="33">
        <v>8</v>
      </c>
      <c r="AL16" s="33">
        <v>1</v>
      </c>
      <c r="AM16" s="33">
        <v>0.98299999999999998</v>
      </c>
      <c r="AN16" s="33">
        <v>0</v>
      </c>
      <c r="AO16" s="33">
        <v>26562500</v>
      </c>
      <c r="AP16" s="33">
        <v>0</v>
      </c>
      <c r="AQ16" s="33">
        <v>1700000</v>
      </c>
      <c r="AR16" s="39">
        <v>1176455.5</v>
      </c>
      <c r="AS16" s="39">
        <v>1156455.7564999999</v>
      </c>
      <c r="AT16" s="40">
        <v>73.088710000000006</v>
      </c>
      <c r="AU16" s="40">
        <v>0.63555399999999995</v>
      </c>
      <c r="AV16" s="40">
        <v>72.135379</v>
      </c>
      <c r="AW16" s="40">
        <v>0.63555399999999995</v>
      </c>
      <c r="AX16" s="33"/>
      <c r="AY16" s="33">
        <f t="shared" si="1"/>
        <v>913.76475140499997</v>
      </c>
      <c r="AZ16" s="33">
        <f t="shared" si="2"/>
        <v>541.75775775</v>
      </c>
      <c r="BA16" s="33">
        <f t="shared" si="3"/>
        <v>1022.116302955</v>
      </c>
      <c r="BB16" s="33">
        <f t="shared" si="4"/>
        <v>715.12024022999992</v>
      </c>
      <c r="BC16" s="33">
        <f t="shared" si="5"/>
        <v>469.52339004999993</v>
      </c>
      <c r="BD16" s="33">
        <f t="shared" si="6"/>
        <v>1083.5155155</v>
      </c>
      <c r="BE16" s="33"/>
      <c r="BF16" s="7">
        <v>17050116</v>
      </c>
      <c r="BG16" s="7">
        <v>0</v>
      </c>
      <c r="BH16" s="7">
        <v>0</v>
      </c>
      <c r="BI16" s="7">
        <v>0</v>
      </c>
      <c r="BJ16" s="7">
        <v>0</v>
      </c>
      <c r="BK16" s="7">
        <v>0</v>
      </c>
      <c r="BL16" s="7">
        <v>0</v>
      </c>
    </row>
    <row r="17" spans="1:64" ht="15.6" x14ac:dyDescent="0.3">
      <c r="A17" s="36">
        <v>55328</v>
      </c>
      <c r="B17" s="34" t="s">
        <v>290</v>
      </c>
      <c r="C17" s="34" t="s">
        <v>48</v>
      </c>
      <c r="D17" s="34" t="s">
        <v>294</v>
      </c>
      <c r="E17" s="34" t="s">
        <v>292</v>
      </c>
      <c r="F17" s="34" t="s">
        <v>221</v>
      </c>
      <c r="G17" s="34" t="s">
        <v>214</v>
      </c>
      <c r="H17" s="34" t="s">
        <v>222</v>
      </c>
      <c r="I17" s="34" t="s">
        <v>204</v>
      </c>
      <c r="J17" s="34" t="s">
        <v>223</v>
      </c>
      <c r="K17" s="35">
        <v>45.793055555555554</v>
      </c>
      <c r="L17" s="35">
        <v>-119.31166666666667</v>
      </c>
      <c r="M17" s="35"/>
      <c r="N17" s="35"/>
      <c r="O17" s="36">
        <v>17070103</v>
      </c>
      <c r="P17" s="36"/>
      <c r="Q17" s="34" t="s">
        <v>205</v>
      </c>
      <c r="R17" s="36">
        <v>2002</v>
      </c>
      <c r="S17" s="36">
        <v>264.39999999999998</v>
      </c>
      <c r="T17" s="38">
        <v>1367255</v>
      </c>
      <c r="U17" s="37">
        <v>0.59031519629176765</v>
      </c>
      <c r="V17" s="34" t="s">
        <v>283</v>
      </c>
      <c r="W17" s="34" t="s">
        <v>218</v>
      </c>
      <c r="X17" s="34">
        <v>8752.1000721194869</v>
      </c>
      <c r="Y17" s="34">
        <v>7572.5717605130885</v>
      </c>
      <c r="Z17" s="34">
        <v>345.91551500000003</v>
      </c>
      <c r="AA17" s="34">
        <v>205.08824999999999</v>
      </c>
      <c r="AB17" s="34">
        <v>386.93316499999997</v>
      </c>
      <c r="AC17" s="34">
        <v>270.71649000000002</v>
      </c>
      <c r="AD17" s="34">
        <v>177.74315000000001</v>
      </c>
      <c r="AE17" s="34">
        <v>410.17649999999998</v>
      </c>
      <c r="AF17" s="34">
        <v>253</v>
      </c>
      <c r="AG17" s="34">
        <v>198</v>
      </c>
      <c r="AH17" s="33">
        <v>0</v>
      </c>
      <c r="AI17" s="33">
        <v>125</v>
      </c>
      <c r="AJ17" s="33">
        <v>0</v>
      </c>
      <c r="AK17" s="33">
        <v>8</v>
      </c>
      <c r="AL17" s="33">
        <v>1</v>
      </c>
      <c r="AM17" s="33">
        <v>0.98299999999999998</v>
      </c>
      <c r="AN17" s="33">
        <v>0</v>
      </c>
      <c r="AO17" s="33">
        <v>33049999.999999996</v>
      </c>
      <c r="AP17" s="33">
        <v>0</v>
      </c>
      <c r="AQ17" s="33">
        <v>2115200</v>
      </c>
      <c r="AR17" s="39">
        <v>1367255</v>
      </c>
      <c r="AS17" s="39">
        <v>1344011.665</v>
      </c>
      <c r="AT17" s="40">
        <v>9.4412699999999994</v>
      </c>
      <c r="AU17" s="40">
        <v>8.2098000000000004E-2</v>
      </c>
      <c r="AV17" s="40">
        <v>9.3181229999999999</v>
      </c>
      <c r="AW17" s="40">
        <v>8.2098000000000004E-2</v>
      </c>
      <c r="AX17" s="33"/>
      <c r="AY17" s="33">
        <f t="shared" si="1"/>
        <v>1061.9606310500001</v>
      </c>
      <c r="AZ17" s="33">
        <f t="shared" si="2"/>
        <v>629.62092749999988</v>
      </c>
      <c r="BA17" s="33">
        <f t="shared" si="3"/>
        <v>1187.8848165499999</v>
      </c>
      <c r="BB17" s="33">
        <f t="shared" si="4"/>
        <v>831.09962430000007</v>
      </c>
      <c r="BC17" s="33">
        <f t="shared" si="5"/>
        <v>545.67147050000005</v>
      </c>
      <c r="BD17" s="33">
        <f t="shared" si="6"/>
        <v>1259.2418549999998</v>
      </c>
      <c r="BE17" s="33"/>
      <c r="BF17" s="7">
        <v>17050117</v>
      </c>
      <c r="BG17" s="7">
        <v>0</v>
      </c>
      <c r="BH17" s="7">
        <v>0</v>
      </c>
      <c r="BI17" s="7">
        <v>0</v>
      </c>
      <c r="BJ17" s="7">
        <v>0</v>
      </c>
      <c r="BK17" s="7">
        <v>0</v>
      </c>
      <c r="BL17" s="7">
        <v>0</v>
      </c>
    </row>
    <row r="18" spans="1:64" ht="15.6" x14ac:dyDescent="0.3">
      <c r="A18" s="36">
        <v>8073</v>
      </c>
      <c r="B18" s="34" t="s">
        <v>250</v>
      </c>
      <c r="C18" s="34" t="s">
        <v>48</v>
      </c>
      <c r="D18" s="34" t="s">
        <v>251</v>
      </c>
      <c r="E18" s="34" t="s">
        <v>208</v>
      </c>
      <c r="F18" s="34" t="s">
        <v>252</v>
      </c>
      <c r="G18" s="34" t="s">
        <v>203</v>
      </c>
      <c r="H18" s="34" t="s">
        <v>204</v>
      </c>
      <c r="I18" s="34" t="s">
        <v>204</v>
      </c>
      <c r="J18" s="34" t="s">
        <v>223</v>
      </c>
      <c r="K18" s="35">
        <v>46.17305555555555</v>
      </c>
      <c r="L18" s="35">
        <v>-123.17555555555556</v>
      </c>
      <c r="M18" s="35"/>
      <c r="N18" s="35"/>
      <c r="O18" s="36">
        <v>17080003</v>
      </c>
      <c r="P18" s="36"/>
      <c r="Q18" s="34" t="s">
        <v>205</v>
      </c>
      <c r="R18" s="36">
        <v>2001</v>
      </c>
      <c r="S18" s="36">
        <v>24.5</v>
      </c>
      <c r="T18" s="38">
        <v>5654.8182413623708</v>
      </c>
      <c r="U18" s="37">
        <v>2.6348048836838927E-2</v>
      </c>
      <c r="V18" s="34" t="s">
        <v>210</v>
      </c>
      <c r="W18" s="34" t="s">
        <v>206</v>
      </c>
      <c r="X18" s="34">
        <v>0</v>
      </c>
      <c r="Y18" s="34">
        <v>0</v>
      </c>
      <c r="Z18" s="34">
        <v>0</v>
      </c>
      <c r="AA18" s="34">
        <v>0</v>
      </c>
      <c r="AB18" s="34">
        <v>0</v>
      </c>
      <c r="AC18" s="34">
        <v>0</v>
      </c>
      <c r="AD18" s="34">
        <v>0</v>
      </c>
      <c r="AE18" s="34">
        <v>0</v>
      </c>
      <c r="AF18" s="34">
        <v>0</v>
      </c>
      <c r="AG18" s="34">
        <v>0</v>
      </c>
      <c r="AH18" s="33">
        <v>0</v>
      </c>
      <c r="AI18" s="33">
        <v>0</v>
      </c>
      <c r="AJ18" s="33">
        <v>0</v>
      </c>
      <c r="AK18" s="33">
        <v>0</v>
      </c>
      <c r="AL18" s="33">
        <v>1</v>
      </c>
      <c r="AM18" s="33">
        <v>1</v>
      </c>
      <c r="AN18" s="33">
        <v>0</v>
      </c>
      <c r="AO18" s="33">
        <v>0</v>
      </c>
      <c r="AP18" s="33">
        <v>0</v>
      </c>
      <c r="AQ18" s="33">
        <v>0</v>
      </c>
      <c r="AR18" s="39">
        <v>5654.8182413623708</v>
      </c>
      <c r="AS18" s="39">
        <v>5654.8182413623708</v>
      </c>
      <c r="AT18" s="40">
        <v>0</v>
      </c>
      <c r="AU18" s="40">
        <v>0</v>
      </c>
      <c r="AV18" s="40">
        <v>0</v>
      </c>
      <c r="AW18" s="40">
        <v>0</v>
      </c>
      <c r="AX18" s="33"/>
      <c r="AY18" s="33">
        <f t="shared" si="1"/>
        <v>0</v>
      </c>
      <c r="AZ18" s="33">
        <f t="shared" si="2"/>
        <v>0</v>
      </c>
      <c r="BA18" s="33">
        <f t="shared" si="3"/>
        <v>0</v>
      </c>
      <c r="BB18" s="33">
        <f t="shared" si="4"/>
        <v>0</v>
      </c>
      <c r="BC18" s="33">
        <f t="shared" si="5"/>
        <v>0</v>
      </c>
      <c r="BD18" s="33">
        <f t="shared" si="6"/>
        <v>0</v>
      </c>
      <c r="BE18" s="33"/>
      <c r="BF18" s="7">
        <v>17050118</v>
      </c>
      <c r="BG18" s="7">
        <v>0</v>
      </c>
      <c r="BH18" s="7">
        <v>0</v>
      </c>
      <c r="BI18" s="7">
        <v>0</v>
      </c>
      <c r="BJ18" s="7">
        <v>0</v>
      </c>
      <c r="BK18" s="7">
        <v>0</v>
      </c>
      <c r="BL18" s="7">
        <v>0</v>
      </c>
    </row>
    <row r="19" spans="1:64" ht="15.6" x14ac:dyDescent="0.3">
      <c r="A19" s="36">
        <v>8073</v>
      </c>
      <c r="B19" s="34" t="s">
        <v>250</v>
      </c>
      <c r="C19" s="34" t="s">
        <v>48</v>
      </c>
      <c r="D19" s="34" t="s">
        <v>253</v>
      </c>
      <c r="E19" s="34" t="s">
        <v>208</v>
      </c>
      <c r="F19" s="34" t="s">
        <v>221</v>
      </c>
      <c r="G19" s="34" t="s">
        <v>214</v>
      </c>
      <c r="H19" s="34" t="s">
        <v>222</v>
      </c>
      <c r="I19" s="34" t="s">
        <v>204</v>
      </c>
      <c r="J19" s="34" t="s">
        <v>223</v>
      </c>
      <c r="K19" s="35">
        <v>46.17305555555555</v>
      </c>
      <c r="L19" s="35">
        <v>-123.17555555555556</v>
      </c>
      <c r="M19" s="35"/>
      <c r="N19" s="35"/>
      <c r="O19" s="36">
        <v>17080003</v>
      </c>
      <c r="P19" s="36"/>
      <c r="Q19" s="34" t="s">
        <v>205</v>
      </c>
      <c r="R19" s="36">
        <v>1974</v>
      </c>
      <c r="S19" s="36">
        <v>68.3</v>
      </c>
      <c r="T19" s="38">
        <v>15764.248403471425</v>
      </c>
      <c r="U19" s="37">
        <v>2.6348048836838927E-2</v>
      </c>
      <c r="V19" s="34" t="s">
        <v>210</v>
      </c>
      <c r="W19" s="34" t="s">
        <v>206</v>
      </c>
      <c r="X19" s="34">
        <v>0</v>
      </c>
      <c r="Y19" s="34">
        <v>0</v>
      </c>
      <c r="Z19" s="34">
        <v>3.9883548460782707</v>
      </c>
      <c r="AA19" s="34">
        <v>2.364637260520714</v>
      </c>
      <c r="AB19" s="34">
        <v>4.4612822981824127</v>
      </c>
      <c r="AC19" s="34">
        <v>3.1213211838873418</v>
      </c>
      <c r="AD19" s="34">
        <v>2.0493522924512853</v>
      </c>
      <c r="AE19" s="34">
        <v>4.729274521041428</v>
      </c>
      <c r="AF19" s="34">
        <v>253</v>
      </c>
      <c r="AG19" s="34">
        <v>198</v>
      </c>
      <c r="AH19" s="33">
        <v>0</v>
      </c>
      <c r="AI19" s="33">
        <v>125</v>
      </c>
      <c r="AJ19" s="33">
        <v>0</v>
      </c>
      <c r="AK19" s="33">
        <v>8</v>
      </c>
      <c r="AL19" s="33">
        <v>1</v>
      </c>
      <c r="AM19" s="33">
        <v>0.98299999999999998</v>
      </c>
      <c r="AN19" s="33">
        <v>0</v>
      </c>
      <c r="AO19" s="33">
        <v>8537500</v>
      </c>
      <c r="AP19" s="33">
        <v>0</v>
      </c>
      <c r="AQ19" s="33">
        <v>546400</v>
      </c>
      <c r="AR19" s="39">
        <v>15764.248403471425</v>
      </c>
      <c r="AS19" s="39">
        <v>15496.25618061241</v>
      </c>
      <c r="AT19" s="40">
        <v>29.927140000000001</v>
      </c>
      <c r="AU19" s="40">
        <v>0.26023600000000002</v>
      </c>
      <c r="AV19" s="40">
        <v>29.536785999999999</v>
      </c>
      <c r="AW19" s="40">
        <v>0.26023600000000002</v>
      </c>
      <c r="AX19" s="33"/>
      <c r="AY19" s="33">
        <f t="shared" si="1"/>
        <v>12.244249377460291</v>
      </c>
      <c r="AZ19" s="33">
        <f t="shared" si="2"/>
        <v>7.2594363897985916</v>
      </c>
      <c r="BA19" s="33">
        <f t="shared" si="3"/>
        <v>13.696136655420007</v>
      </c>
      <c r="BB19" s="33">
        <f t="shared" si="4"/>
        <v>9.5824560345341396</v>
      </c>
      <c r="BC19" s="33">
        <f t="shared" si="5"/>
        <v>6.2915115378254454</v>
      </c>
      <c r="BD19" s="33">
        <f t="shared" si="6"/>
        <v>14.518872779597183</v>
      </c>
      <c r="BE19" s="33"/>
      <c r="BF19" s="7">
        <v>17050119</v>
      </c>
      <c r="BG19" s="7">
        <v>0</v>
      </c>
      <c r="BH19" s="7">
        <v>0</v>
      </c>
      <c r="BI19" s="7">
        <v>0</v>
      </c>
      <c r="BJ19" s="7">
        <v>0</v>
      </c>
      <c r="BK19" s="7">
        <v>0</v>
      </c>
      <c r="BL19" s="7">
        <v>0</v>
      </c>
    </row>
    <row r="20" spans="1:64" ht="15.6" x14ac:dyDescent="0.3">
      <c r="A20" s="36">
        <v>8073</v>
      </c>
      <c r="B20" s="34" t="s">
        <v>250</v>
      </c>
      <c r="C20" s="34" t="s">
        <v>48</v>
      </c>
      <c r="D20" s="34" t="s">
        <v>254</v>
      </c>
      <c r="E20" s="34" t="s">
        <v>208</v>
      </c>
      <c r="F20" s="34" t="s">
        <v>221</v>
      </c>
      <c r="G20" s="34" t="s">
        <v>214</v>
      </c>
      <c r="H20" s="34" t="s">
        <v>222</v>
      </c>
      <c r="I20" s="34" t="s">
        <v>204</v>
      </c>
      <c r="J20" s="34" t="s">
        <v>223</v>
      </c>
      <c r="K20" s="35">
        <v>46.17305555555555</v>
      </c>
      <c r="L20" s="35">
        <v>-123.17555555555556</v>
      </c>
      <c r="M20" s="35"/>
      <c r="N20" s="35"/>
      <c r="O20" s="36">
        <v>17080003</v>
      </c>
      <c r="P20" s="36"/>
      <c r="Q20" s="34" t="s">
        <v>205</v>
      </c>
      <c r="R20" s="36">
        <v>1974</v>
      </c>
      <c r="S20" s="36">
        <v>68.3</v>
      </c>
      <c r="T20" s="38">
        <v>15764.248403471425</v>
      </c>
      <c r="U20" s="37">
        <v>2.6348048836838927E-2</v>
      </c>
      <c r="V20" s="34" t="s">
        <v>210</v>
      </c>
      <c r="W20" s="34" t="s">
        <v>206</v>
      </c>
      <c r="X20" s="34">
        <v>0</v>
      </c>
      <c r="Y20" s="34">
        <v>0</v>
      </c>
      <c r="Z20" s="34">
        <v>3.9883548460782707</v>
      </c>
      <c r="AA20" s="34">
        <v>2.364637260520714</v>
      </c>
      <c r="AB20" s="34">
        <v>4.4612822981824127</v>
      </c>
      <c r="AC20" s="34">
        <v>3.1213211838873418</v>
      </c>
      <c r="AD20" s="34">
        <v>2.0493522924512853</v>
      </c>
      <c r="AE20" s="34">
        <v>4.729274521041428</v>
      </c>
      <c r="AF20" s="34">
        <v>253</v>
      </c>
      <c r="AG20" s="34">
        <v>198</v>
      </c>
      <c r="AH20" s="33">
        <v>0</v>
      </c>
      <c r="AI20" s="33">
        <v>125</v>
      </c>
      <c r="AJ20" s="33">
        <v>0</v>
      </c>
      <c r="AK20" s="33">
        <v>8</v>
      </c>
      <c r="AL20" s="33">
        <v>1</v>
      </c>
      <c r="AM20" s="33">
        <v>0.98299999999999998</v>
      </c>
      <c r="AN20" s="33">
        <v>0</v>
      </c>
      <c r="AO20" s="33">
        <v>8537500</v>
      </c>
      <c r="AP20" s="33">
        <v>0</v>
      </c>
      <c r="AQ20" s="33">
        <v>546400</v>
      </c>
      <c r="AR20" s="39">
        <v>15764.248403471425</v>
      </c>
      <c r="AS20" s="39">
        <v>15496.25618061241</v>
      </c>
      <c r="AT20" s="40">
        <v>100.41316999999999</v>
      </c>
      <c r="AU20" s="40">
        <v>0.87315799999999999</v>
      </c>
      <c r="AV20" s="40">
        <v>99.103432999999995</v>
      </c>
      <c r="AW20" s="40">
        <v>0.87315799999999999</v>
      </c>
      <c r="AX20" s="33"/>
      <c r="AY20" s="33">
        <f t="shared" si="1"/>
        <v>12.244249377460291</v>
      </c>
      <c r="AZ20" s="33">
        <f t="shared" si="2"/>
        <v>7.2594363897985916</v>
      </c>
      <c r="BA20" s="33">
        <f t="shared" si="3"/>
        <v>13.696136655420007</v>
      </c>
      <c r="BB20" s="33">
        <f t="shared" si="4"/>
        <v>9.5824560345341396</v>
      </c>
      <c r="BC20" s="33">
        <f t="shared" si="5"/>
        <v>6.2915115378254454</v>
      </c>
      <c r="BD20" s="33">
        <f t="shared" si="6"/>
        <v>14.518872779597183</v>
      </c>
      <c r="BE20" s="33"/>
      <c r="BF20" s="7">
        <v>17050201</v>
      </c>
      <c r="BG20" s="7">
        <v>0</v>
      </c>
      <c r="BH20" s="7">
        <v>0</v>
      </c>
      <c r="BI20" s="7">
        <v>0</v>
      </c>
      <c r="BJ20" s="7">
        <v>0</v>
      </c>
      <c r="BK20" s="7">
        <v>0</v>
      </c>
      <c r="BL20" s="7">
        <v>0</v>
      </c>
    </row>
    <row r="21" spans="1:64" ht="15.6" x14ac:dyDescent="0.3">
      <c r="A21" s="36">
        <v>8073</v>
      </c>
      <c r="B21" s="34" t="s">
        <v>250</v>
      </c>
      <c r="C21" s="34" t="s">
        <v>48</v>
      </c>
      <c r="D21" s="34" t="s">
        <v>255</v>
      </c>
      <c r="E21" s="34" t="s">
        <v>208</v>
      </c>
      <c r="F21" s="34" t="s">
        <v>221</v>
      </c>
      <c r="G21" s="34" t="s">
        <v>214</v>
      </c>
      <c r="H21" s="34" t="s">
        <v>222</v>
      </c>
      <c r="I21" s="34" t="s">
        <v>204</v>
      </c>
      <c r="J21" s="34" t="s">
        <v>223</v>
      </c>
      <c r="K21" s="35">
        <v>46.17305555555555</v>
      </c>
      <c r="L21" s="35">
        <v>-123.17555555555556</v>
      </c>
      <c r="M21" s="35"/>
      <c r="N21" s="35"/>
      <c r="O21" s="36">
        <v>17080003</v>
      </c>
      <c r="P21" s="36"/>
      <c r="Q21" s="34" t="s">
        <v>205</v>
      </c>
      <c r="R21" s="36">
        <v>1974</v>
      </c>
      <c r="S21" s="36">
        <v>68.3</v>
      </c>
      <c r="T21" s="38">
        <v>15764.248403471425</v>
      </c>
      <c r="U21" s="37">
        <v>2.6348048836838927E-2</v>
      </c>
      <c r="V21" s="34" t="s">
        <v>210</v>
      </c>
      <c r="W21" s="34" t="s">
        <v>206</v>
      </c>
      <c r="X21" s="34">
        <v>0</v>
      </c>
      <c r="Y21" s="34">
        <v>0</v>
      </c>
      <c r="Z21" s="34">
        <v>3.9883548460782707</v>
      </c>
      <c r="AA21" s="34">
        <v>2.364637260520714</v>
      </c>
      <c r="AB21" s="34">
        <v>4.4612822981824127</v>
      </c>
      <c r="AC21" s="34">
        <v>3.1213211838873418</v>
      </c>
      <c r="AD21" s="34">
        <v>2.0493522924512853</v>
      </c>
      <c r="AE21" s="34">
        <v>4.729274521041428</v>
      </c>
      <c r="AF21" s="34">
        <v>253</v>
      </c>
      <c r="AG21" s="34">
        <v>198</v>
      </c>
      <c r="AH21" s="33">
        <v>0</v>
      </c>
      <c r="AI21" s="33">
        <v>125</v>
      </c>
      <c r="AJ21" s="33">
        <v>0</v>
      </c>
      <c r="AK21" s="33">
        <v>8</v>
      </c>
      <c r="AL21" s="33">
        <v>1</v>
      </c>
      <c r="AM21" s="33">
        <v>0.98299999999999998</v>
      </c>
      <c r="AN21" s="33">
        <v>0</v>
      </c>
      <c r="AO21" s="33">
        <v>8537500</v>
      </c>
      <c r="AP21" s="33">
        <v>0</v>
      </c>
      <c r="AQ21" s="33">
        <v>546400</v>
      </c>
      <c r="AR21" s="39">
        <v>15764.248403471425</v>
      </c>
      <c r="AS21" s="39">
        <v>15496.25618061241</v>
      </c>
      <c r="AT21" s="40">
        <v>60.068628013029311</v>
      </c>
      <c r="AU21" s="40">
        <v>0.52233589576547235</v>
      </c>
      <c r="AV21" s="40">
        <v>59.285124169381113</v>
      </c>
      <c r="AW21" s="40">
        <v>0.52233589576547235</v>
      </c>
      <c r="AX21" s="33"/>
      <c r="AY21" s="33">
        <f t="shared" si="1"/>
        <v>12.244249377460291</v>
      </c>
      <c r="AZ21" s="33">
        <f t="shared" si="2"/>
        <v>7.2594363897985916</v>
      </c>
      <c r="BA21" s="33">
        <f t="shared" si="3"/>
        <v>13.696136655420007</v>
      </c>
      <c r="BB21" s="33">
        <f t="shared" si="4"/>
        <v>9.5824560345341396</v>
      </c>
      <c r="BC21" s="33">
        <f t="shared" si="5"/>
        <v>6.2915115378254454</v>
      </c>
      <c r="BD21" s="33">
        <f t="shared" si="6"/>
        <v>14.518872779597183</v>
      </c>
      <c r="BE21" s="33"/>
      <c r="BF21" s="7">
        <v>17050202</v>
      </c>
      <c r="BG21" s="7">
        <v>0</v>
      </c>
      <c r="BH21" s="7">
        <v>0</v>
      </c>
      <c r="BI21" s="7">
        <v>0</v>
      </c>
      <c r="BJ21" s="7">
        <v>0</v>
      </c>
      <c r="BK21" s="7">
        <v>0</v>
      </c>
      <c r="BL21" s="7">
        <v>0</v>
      </c>
    </row>
    <row r="22" spans="1:64" ht="15.6" x14ac:dyDescent="0.3">
      <c r="A22" s="36">
        <v>8073</v>
      </c>
      <c r="B22" s="34" t="s">
        <v>250</v>
      </c>
      <c r="C22" s="34" t="s">
        <v>48</v>
      </c>
      <c r="D22" s="34" t="s">
        <v>256</v>
      </c>
      <c r="E22" s="34" t="s">
        <v>208</v>
      </c>
      <c r="F22" s="34" t="s">
        <v>221</v>
      </c>
      <c r="G22" s="34" t="s">
        <v>214</v>
      </c>
      <c r="H22" s="34" t="s">
        <v>222</v>
      </c>
      <c r="I22" s="34" t="s">
        <v>204</v>
      </c>
      <c r="J22" s="34" t="s">
        <v>223</v>
      </c>
      <c r="K22" s="35">
        <v>46.17305555555555</v>
      </c>
      <c r="L22" s="35">
        <v>-123.17555555555556</v>
      </c>
      <c r="M22" s="35"/>
      <c r="N22" s="35"/>
      <c r="O22" s="36">
        <v>17080003</v>
      </c>
      <c r="P22" s="36"/>
      <c r="Q22" s="34" t="s">
        <v>205</v>
      </c>
      <c r="R22" s="36">
        <v>1974</v>
      </c>
      <c r="S22" s="36">
        <v>68.3</v>
      </c>
      <c r="T22" s="38">
        <v>15764.248403471425</v>
      </c>
      <c r="U22" s="37">
        <v>2.6348048836838927E-2</v>
      </c>
      <c r="V22" s="34" t="s">
        <v>210</v>
      </c>
      <c r="W22" s="34" t="s">
        <v>206</v>
      </c>
      <c r="X22" s="34">
        <v>0</v>
      </c>
      <c r="Y22" s="34">
        <v>0</v>
      </c>
      <c r="Z22" s="34">
        <v>3.9883548460782707</v>
      </c>
      <c r="AA22" s="34">
        <v>2.364637260520714</v>
      </c>
      <c r="AB22" s="34">
        <v>4.4612822981824127</v>
      </c>
      <c r="AC22" s="34">
        <v>3.1213211838873418</v>
      </c>
      <c r="AD22" s="34">
        <v>2.0493522924512853</v>
      </c>
      <c r="AE22" s="34">
        <v>4.729274521041428</v>
      </c>
      <c r="AF22" s="34">
        <v>253</v>
      </c>
      <c r="AG22" s="34">
        <v>198</v>
      </c>
      <c r="AH22" s="33">
        <v>0</v>
      </c>
      <c r="AI22" s="33">
        <v>125</v>
      </c>
      <c r="AJ22" s="33">
        <v>0</v>
      </c>
      <c r="AK22" s="33">
        <v>8</v>
      </c>
      <c r="AL22" s="33">
        <v>1</v>
      </c>
      <c r="AM22" s="33">
        <v>0.98299999999999998</v>
      </c>
      <c r="AN22" s="33">
        <v>0</v>
      </c>
      <c r="AO22" s="33">
        <v>8537500</v>
      </c>
      <c r="AP22" s="33">
        <v>0</v>
      </c>
      <c r="AQ22" s="33">
        <v>546400</v>
      </c>
      <c r="AR22" s="39">
        <v>15764.248403471425</v>
      </c>
      <c r="AS22" s="39">
        <v>15496.25618061241</v>
      </c>
      <c r="AT22" s="40">
        <v>53.967907980456026</v>
      </c>
      <c r="AU22" s="40">
        <v>0.46928615635179149</v>
      </c>
      <c r="AV22" s="40">
        <v>53.263978745928341</v>
      </c>
      <c r="AW22" s="40">
        <v>0.46928615635179149</v>
      </c>
      <c r="AX22" s="33"/>
      <c r="AY22" s="33">
        <f t="shared" si="1"/>
        <v>12.244249377460291</v>
      </c>
      <c r="AZ22" s="33">
        <f t="shared" si="2"/>
        <v>7.2594363897985916</v>
      </c>
      <c r="BA22" s="33">
        <f t="shared" si="3"/>
        <v>13.696136655420007</v>
      </c>
      <c r="BB22" s="33">
        <f t="shared" si="4"/>
        <v>9.5824560345341396</v>
      </c>
      <c r="BC22" s="33">
        <f t="shared" si="5"/>
        <v>6.2915115378254454</v>
      </c>
      <c r="BD22" s="33">
        <f t="shared" si="6"/>
        <v>14.518872779597183</v>
      </c>
      <c r="BE22" s="33"/>
      <c r="BF22" s="7">
        <v>17050203</v>
      </c>
      <c r="BG22" s="7">
        <v>0</v>
      </c>
      <c r="BH22" s="7">
        <v>0</v>
      </c>
      <c r="BI22" s="7">
        <v>0</v>
      </c>
      <c r="BJ22" s="7">
        <v>0</v>
      </c>
      <c r="BK22" s="7">
        <v>0</v>
      </c>
      <c r="BL22" s="7">
        <v>0</v>
      </c>
    </row>
    <row r="23" spans="1:64" ht="15.6" x14ac:dyDescent="0.3">
      <c r="A23" s="36">
        <v>8073</v>
      </c>
      <c r="B23" s="34" t="s">
        <v>250</v>
      </c>
      <c r="C23" s="34" t="s">
        <v>48</v>
      </c>
      <c r="D23" s="34" t="s">
        <v>257</v>
      </c>
      <c r="E23" s="34" t="s">
        <v>208</v>
      </c>
      <c r="F23" s="34" t="s">
        <v>221</v>
      </c>
      <c r="G23" s="34" t="s">
        <v>214</v>
      </c>
      <c r="H23" s="34" t="s">
        <v>222</v>
      </c>
      <c r="I23" s="34" t="s">
        <v>204</v>
      </c>
      <c r="J23" s="34" t="s">
        <v>223</v>
      </c>
      <c r="K23" s="35">
        <v>46.17305555555555</v>
      </c>
      <c r="L23" s="35">
        <v>-123.17555555555556</v>
      </c>
      <c r="M23" s="35"/>
      <c r="N23" s="35"/>
      <c r="O23" s="36">
        <v>17080003</v>
      </c>
      <c r="P23" s="36"/>
      <c r="Q23" s="34" t="s">
        <v>205</v>
      </c>
      <c r="R23" s="36">
        <v>1974</v>
      </c>
      <c r="S23" s="36">
        <v>68.3</v>
      </c>
      <c r="T23" s="38">
        <v>15764.248403471425</v>
      </c>
      <c r="U23" s="37">
        <v>2.6348048836838927E-2</v>
      </c>
      <c r="V23" s="34" t="s">
        <v>210</v>
      </c>
      <c r="W23" s="34" t="s">
        <v>206</v>
      </c>
      <c r="X23" s="34">
        <v>0</v>
      </c>
      <c r="Y23" s="34">
        <v>0</v>
      </c>
      <c r="Z23" s="34">
        <v>3.9883548460782707</v>
      </c>
      <c r="AA23" s="34">
        <v>2.364637260520714</v>
      </c>
      <c r="AB23" s="34">
        <v>4.4612822981824127</v>
      </c>
      <c r="AC23" s="34">
        <v>3.1213211838873418</v>
      </c>
      <c r="AD23" s="34">
        <v>2.0493522924512853</v>
      </c>
      <c r="AE23" s="34">
        <v>4.729274521041428</v>
      </c>
      <c r="AF23" s="34">
        <v>253</v>
      </c>
      <c r="AG23" s="34">
        <v>198</v>
      </c>
      <c r="AH23" s="33">
        <v>0</v>
      </c>
      <c r="AI23" s="33">
        <v>125</v>
      </c>
      <c r="AJ23" s="33">
        <v>0</v>
      </c>
      <c r="AK23" s="33">
        <v>8</v>
      </c>
      <c r="AL23" s="33">
        <v>1</v>
      </c>
      <c r="AM23" s="33">
        <v>0.98299999999999998</v>
      </c>
      <c r="AN23" s="33">
        <v>0</v>
      </c>
      <c r="AO23" s="33">
        <v>8537500</v>
      </c>
      <c r="AP23" s="33">
        <v>0</v>
      </c>
      <c r="AQ23" s="33">
        <v>546400</v>
      </c>
      <c r="AR23" s="39">
        <v>15764.248403471425</v>
      </c>
      <c r="AS23" s="39">
        <v>15496.25618061241</v>
      </c>
      <c r="AT23" s="40">
        <v>60.068628013029311</v>
      </c>
      <c r="AU23" s="40">
        <v>0.52233589576547235</v>
      </c>
      <c r="AV23" s="40">
        <v>59.285124169381113</v>
      </c>
      <c r="AW23" s="40">
        <v>0.52233589576547235</v>
      </c>
      <c r="AX23" s="33"/>
      <c r="AY23" s="33">
        <f t="shared" si="1"/>
        <v>12.244249377460291</v>
      </c>
      <c r="AZ23" s="33">
        <f t="shared" si="2"/>
        <v>7.2594363897985916</v>
      </c>
      <c r="BA23" s="33">
        <f t="shared" si="3"/>
        <v>13.696136655420007</v>
      </c>
      <c r="BB23" s="33">
        <f t="shared" si="4"/>
        <v>9.5824560345341396</v>
      </c>
      <c r="BC23" s="33">
        <f t="shared" si="5"/>
        <v>6.2915115378254454</v>
      </c>
      <c r="BD23" s="33">
        <f t="shared" si="6"/>
        <v>14.518872779597183</v>
      </c>
      <c r="BE23" s="33"/>
      <c r="BF23" s="7">
        <v>17060101</v>
      </c>
      <c r="BG23" s="7">
        <v>0</v>
      </c>
      <c r="BH23" s="7">
        <v>0</v>
      </c>
      <c r="BI23" s="7">
        <v>0</v>
      </c>
      <c r="BJ23" s="7">
        <v>0</v>
      </c>
      <c r="BK23" s="7">
        <v>0</v>
      </c>
      <c r="BL23" s="7">
        <v>0</v>
      </c>
    </row>
    <row r="24" spans="1:64" ht="15.6" x14ac:dyDescent="0.3">
      <c r="A24" s="36">
        <v>8073</v>
      </c>
      <c r="B24" s="34" t="s">
        <v>250</v>
      </c>
      <c r="C24" s="34" t="s">
        <v>48</v>
      </c>
      <c r="D24" s="34" t="s">
        <v>258</v>
      </c>
      <c r="E24" s="34" t="s">
        <v>208</v>
      </c>
      <c r="F24" s="34" t="s">
        <v>221</v>
      </c>
      <c r="G24" s="34" t="s">
        <v>214</v>
      </c>
      <c r="H24" s="34" t="s">
        <v>222</v>
      </c>
      <c r="I24" s="34" t="s">
        <v>204</v>
      </c>
      <c r="J24" s="34" t="s">
        <v>223</v>
      </c>
      <c r="K24" s="35">
        <v>46.17305555555555</v>
      </c>
      <c r="L24" s="35">
        <v>-123.17555555555556</v>
      </c>
      <c r="M24" s="35"/>
      <c r="N24" s="35"/>
      <c r="O24" s="36">
        <v>17080003</v>
      </c>
      <c r="P24" s="36"/>
      <c r="Q24" s="34" t="s">
        <v>205</v>
      </c>
      <c r="R24" s="36">
        <v>1974</v>
      </c>
      <c r="S24" s="36">
        <v>68.3</v>
      </c>
      <c r="T24" s="38">
        <v>15764.248403471425</v>
      </c>
      <c r="U24" s="37">
        <v>2.6348048836838927E-2</v>
      </c>
      <c r="V24" s="34" t="s">
        <v>210</v>
      </c>
      <c r="W24" s="34" t="s">
        <v>206</v>
      </c>
      <c r="X24" s="34">
        <v>0</v>
      </c>
      <c r="Y24" s="34">
        <v>0</v>
      </c>
      <c r="Z24" s="34">
        <v>3.9883548460782707</v>
      </c>
      <c r="AA24" s="34">
        <v>2.364637260520714</v>
      </c>
      <c r="AB24" s="34">
        <v>4.4612822981824127</v>
      </c>
      <c r="AC24" s="34">
        <v>3.1213211838873418</v>
      </c>
      <c r="AD24" s="34">
        <v>2.0493522924512853</v>
      </c>
      <c r="AE24" s="34">
        <v>4.729274521041428</v>
      </c>
      <c r="AF24" s="34">
        <v>253</v>
      </c>
      <c r="AG24" s="34">
        <v>198</v>
      </c>
      <c r="AH24" s="33">
        <v>0</v>
      </c>
      <c r="AI24" s="33">
        <v>125</v>
      </c>
      <c r="AJ24" s="33">
        <v>0</v>
      </c>
      <c r="AK24" s="33">
        <v>8</v>
      </c>
      <c r="AL24" s="33">
        <v>1</v>
      </c>
      <c r="AM24" s="33">
        <v>0.98299999999999998</v>
      </c>
      <c r="AN24" s="33">
        <v>0</v>
      </c>
      <c r="AO24" s="33">
        <v>8537500</v>
      </c>
      <c r="AP24" s="33">
        <v>0</v>
      </c>
      <c r="AQ24" s="33">
        <v>546400</v>
      </c>
      <c r="AR24" s="39">
        <v>15764.248403471425</v>
      </c>
      <c r="AS24" s="39">
        <v>15496.25618061241</v>
      </c>
      <c r="AT24" s="40">
        <v>60.068628013029311</v>
      </c>
      <c r="AU24" s="40">
        <v>0.52233589576547235</v>
      </c>
      <c r="AV24" s="40">
        <v>59.285124169381113</v>
      </c>
      <c r="AW24" s="40">
        <v>0.52233589576547235</v>
      </c>
      <c r="AX24" s="33"/>
      <c r="AY24" s="33">
        <f t="shared" si="1"/>
        <v>12.244249377460291</v>
      </c>
      <c r="AZ24" s="33">
        <f t="shared" si="2"/>
        <v>7.2594363897985916</v>
      </c>
      <c r="BA24" s="33">
        <f t="shared" si="3"/>
        <v>13.696136655420007</v>
      </c>
      <c r="BB24" s="33">
        <f t="shared" si="4"/>
        <v>9.5824560345341396</v>
      </c>
      <c r="BC24" s="33">
        <f t="shared" si="5"/>
        <v>6.2915115378254454</v>
      </c>
      <c r="BD24" s="33">
        <f t="shared" si="6"/>
        <v>14.518872779597183</v>
      </c>
      <c r="BE24" s="33"/>
      <c r="BF24" s="7">
        <v>17060102</v>
      </c>
      <c r="BG24" s="7">
        <v>0</v>
      </c>
      <c r="BH24" s="7">
        <v>0</v>
      </c>
      <c r="BI24" s="7">
        <v>0</v>
      </c>
      <c r="BJ24" s="7">
        <v>0</v>
      </c>
      <c r="BK24" s="7">
        <v>0</v>
      </c>
      <c r="BL24" s="7">
        <v>0</v>
      </c>
    </row>
    <row r="25" spans="1:64" ht="15.6" x14ac:dyDescent="0.3">
      <c r="A25" s="36">
        <v>8073</v>
      </c>
      <c r="B25" s="34" t="s">
        <v>250</v>
      </c>
      <c r="C25" s="34" t="s">
        <v>48</v>
      </c>
      <c r="D25" s="34" t="s">
        <v>259</v>
      </c>
      <c r="E25" s="34" t="s">
        <v>208</v>
      </c>
      <c r="F25" s="34" t="s">
        <v>221</v>
      </c>
      <c r="G25" s="34" t="s">
        <v>214</v>
      </c>
      <c r="H25" s="34" t="s">
        <v>222</v>
      </c>
      <c r="I25" s="34" t="s">
        <v>204</v>
      </c>
      <c r="J25" s="34" t="s">
        <v>223</v>
      </c>
      <c r="K25" s="35">
        <v>46.17305555555555</v>
      </c>
      <c r="L25" s="35">
        <v>-123.17555555555556</v>
      </c>
      <c r="M25" s="35"/>
      <c r="N25" s="35"/>
      <c r="O25" s="36">
        <v>17080003</v>
      </c>
      <c r="P25" s="36"/>
      <c r="Q25" s="34" t="s">
        <v>205</v>
      </c>
      <c r="R25" s="36">
        <v>1977</v>
      </c>
      <c r="S25" s="36">
        <v>176.4</v>
      </c>
      <c r="T25" s="38">
        <v>40714.691337809069</v>
      </c>
      <c r="U25" s="37">
        <v>2.6348048836838927E-2</v>
      </c>
      <c r="V25" s="34" t="s">
        <v>210</v>
      </c>
      <c r="W25" s="34" t="s">
        <v>206</v>
      </c>
      <c r="X25" s="34">
        <v>0</v>
      </c>
      <c r="Y25" s="34">
        <v>0</v>
      </c>
      <c r="Z25" s="34">
        <v>10.300816908465695</v>
      </c>
      <c r="AA25" s="34">
        <v>6.1072037006713602</v>
      </c>
      <c r="AB25" s="34">
        <v>11.522257648599966</v>
      </c>
      <c r="AC25" s="34">
        <v>8.0615088848861962</v>
      </c>
      <c r="AD25" s="34">
        <v>5.2929098739151783</v>
      </c>
      <c r="AE25" s="34">
        <v>12.21440740134272</v>
      </c>
      <c r="AF25" s="34">
        <v>253</v>
      </c>
      <c r="AG25" s="34">
        <v>198</v>
      </c>
      <c r="AH25" s="33">
        <v>0</v>
      </c>
      <c r="AI25" s="33">
        <v>125</v>
      </c>
      <c r="AJ25" s="33">
        <v>0</v>
      </c>
      <c r="AK25" s="33">
        <v>8</v>
      </c>
      <c r="AL25" s="33">
        <v>1</v>
      </c>
      <c r="AM25" s="33">
        <v>0.98299999999999998</v>
      </c>
      <c r="AN25" s="33">
        <v>0</v>
      </c>
      <c r="AO25" s="33">
        <v>22050000</v>
      </c>
      <c r="AP25" s="33">
        <v>0</v>
      </c>
      <c r="AQ25" s="33">
        <v>1411200</v>
      </c>
      <c r="AR25" s="39">
        <v>40714.691337809069</v>
      </c>
      <c r="AS25" s="39">
        <v>40022.541585066312</v>
      </c>
      <c r="AT25" s="40">
        <v>53.967907980456026</v>
      </c>
      <c r="AU25" s="40">
        <v>0.46928615635179149</v>
      </c>
      <c r="AV25" s="40">
        <v>53.263978745928341</v>
      </c>
      <c r="AW25" s="40">
        <v>0.46928615635179149</v>
      </c>
      <c r="AX25" s="33"/>
      <c r="AY25" s="33">
        <f t="shared" si="1"/>
        <v>31.62350790898968</v>
      </c>
      <c r="AZ25" s="33">
        <f t="shared" si="2"/>
        <v>18.749115361061076</v>
      </c>
      <c r="BA25" s="33">
        <f t="shared" si="3"/>
        <v>35.373330981201896</v>
      </c>
      <c r="BB25" s="33">
        <f t="shared" si="4"/>
        <v>24.74883227660062</v>
      </c>
      <c r="BC25" s="33">
        <f t="shared" si="5"/>
        <v>16.249233312919596</v>
      </c>
      <c r="BD25" s="33">
        <f t="shared" si="6"/>
        <v>37.498230722122152</v>
      </c>
      <c r="BE25" s="33"/>
      <c r="BF25" s="7">
        <v>17060103</v>
      </c>
      <c r="BG25" s="7">
        <v>0</v>
      </c>
      <c r="BH25" s="7">
        <v>0</v>
      </c>
      <c r="BI25" s="7">
        <v>0</v>
      </c>
      <c r="BJ25" s="7">
        <v>0</v>
      </c>
      <c r="BK25" s="7">
        <v>0</v>
      </c>
      <c r="BL25" s="7">
        <v>0</v>
      </c>
    </row>
    <row r="26" spans="1:64" ht="15.6" x14ac:dyDescent="0.3">
      <c r="A26" s="36">
        <v>56192</v>
      </c>
      <c r="B26" s="34" t="s">
        <v>300</v>
      </c>
      <c r="C26" s="34" t="s">
        <v>48</v>
      </c>
      <c r="D26" s="34" t="s">
        <v>301</v>
      </c>
      <c r="E26" s="34" t="s">
        <v>209</v>
      </c>
      <c r="F26" s="34" t="s">
        <v>302</v>
      </c>
      <c r="G26" s="34" t="s">
        <v>203</v>
      </c>
      <c r="H26" s="34" t="s">
        <v>303</v>
      </c>
      <c r="I26" s="34" t="s">
        <v>204</v>
      </c>
      <c r="J26" s="34" t="s">
        <v>231</v>
      </c>
      <c r="K26" s="35">
        <v>46.151111111111106</v>
      </c>
      <c r="L26" s="35">
        <v>-123.40555555555557</v>
      </c>
      <c r="M26" s="35"/>
      <c r="N26" s="35"/>
      <c r="O26" s="36">
        <v>17080003</v>
      </c>
      <c r="P26" s="36"/>
      <c r="Q26" s="34" t="s">
        <v>205</v>
      </c>
      <c r="R26" s="36">
        <v>1996</v>
      </c>
      <c r="S26" s="36">
        <v>36</v>
      </c>
      <c r="T26" s="38">
        <v>164032</v>
      </c>
      <c r="U26" s="37">
        <v>0.52014205986808726</v>
      </c>
      <c r="V26" s="34" t="s">
        <v>210</v>
      </c>
      <c r="W26" s="34" t="s">
        <v>206</v>
      </c>
      <c r="X26" s="34">
        <v>0</v>
      </c>
      <c r="Y26" s="34">
        <v>0</v>
      </c>
      <c r="Z26" s="34">
        <v>0</v>
      </c>
      <c r="AA26" s="34">
        <v>0</v>
      </c>
      <c r="AB26" s="34">
        <v>0</v>
      </c>
      <c r="AC26" s="34">
        <v>0</v>
      </c>
      <c r="AD26" s="34">
        <v>0</v>
      </c>
      <c r="AE26" s="34">
        <v>0</v>
      </c>
      <c r="AF26" s="34">
        <v>0</v>
      </c>
      <c r="AG26" s="34">
        <v>0</v>
      </c>
      <c r="AH26" s="33">
        <v>0</v>
      </c>
      <c r="AI26" s="33">
        <v>0</v>
      </c>
      <c r="AJ26" s="33">
        <v>0</v>
      </c>
      <c r="AK26" s="33">
        <v>0</v>
      </c>
      <c r="AL26" s="33">
        <v>1</v>
      </c>
      <c r="AM26" s="33">
        <v>1</v>
      </c>
      <c r="AN26" s="33">
        <v>0</v>
      </c>
      <c r="AO26" s="33">
        <v>0</v>
      </c>
      <c r="AP26" s="33">
        <v>0</v>
      </c>
      <c r="AQ26" s="33">
        <v>0</v>
      </c>
      <c r="AR26" s="39">
        <v>164032</v>
      </c>
      <c r="AS26" s="39">
        <v>164032</v>
      </c>
      <c r="AT26" s="40">
        <v>4.844583333333331E-3</v>
      </c>
      <c r="AU26" s="40">
        <v>4.844583333333331E-3</v>
      </c>
      <c r="AV26" s="40">
        <v>4.844583333333331E-3</v>
      </c>
      <c r="AW26" s="40">
        <v>4.844583333333331E-3</v>
      </c>
      <c r="AX26" s="33"/>
      <c r="AY26" s="33">
        <f t="shared" si="1"/>
        <v>0</v>
      </c>
      <c r="AZ26" s="33">
        <f t="shared" si="2"/>
        <v>0</v>
      </c>
      <c r="BA26" s="33">
        <f t="shared" si="3"/>
        <v>0</v>
      </c>
      <c r="BB26" s="33">
        <f t="shared" si="4"/>
        <v>0</v>
      </c>
      <c r="BC26" s="33">
        <f t="shared" si="5"/>
        <v>0</v>
      </c>
      <c r="BD26" s="33">
        <f t="shared" si="6"/>
        <v>0</v>
      </c>
      <c r="BE26" s="33"/>
      <c r="BF26" s="7">
        <v>17060104</v>
      </c>
      <c r="BG26" s="7">
        <v>0</v>
      </c>
      <c r="BH26" s="7">
        <v>0</v>
      </c>
      <c r="BI26" s="7">
        <v>0</v>
      </c>
      <c r="BJ26" s="7">
        <v>0</v>
      </c>
      <c r="BK26" s="7">
        <v>0</v>
      </c>
      <c r="BL26" s="7">
        <v>0</v>
      </c>
    </row>
    <row r="27" spans="1:64" ht="15.6" x14ac:dyDescent="0.3">
      <c r="A27" s="36">
        <v>56223</v>
      </c>
      <c r="B27" s="34" t="s">
        <v>304</v>
      </c>
      <c r="C27" s="34" t="s">
        <v>48</v>
      </c>
      <c r="D27" s="34" t="s">
        <v>305</v>
      </c>
      <c r="E27" s="34" t="s">
        <v>306</v>
      </c>
      <c r="F27" s="34" t="s">
        <v>252</v>
      </c>
      <c r="G27" s="34" t="s">
        <v>203</v>
      </c>
      <c r="H27" s="34" t="s">
        <v>204</v>
      </c>
      <c r="I27" s="34" t="s">
        <v>204</v>
      </c>
      <c r="J27" s="34" t="s">
        <v>223</v>
      </c>
      <c r="K27" s="35">
        <v>46.154444444444444</v>
      </c>
      <c r="L27" s="35">
        <v>-123.42722222222223</v>
      </c>
      <c r="M27" s="35"/>
      <c r="N27" s="35"/>
      <c r="O27" s="36">
        <v>17080003</v>
      </c>
      <c r="P27" s="36"/>
      <c r="Q27" s="34" t="s">
        <v>205</v>
      </c>
      <c r="R27" s="36">
        <v>2001</v>
      </c>
      <c r="S27" s="36">
        <v>10.9</v>
      </c>
      <c r="T27" s="38">
        <v>4</v>
      </c>
      <c r="U27" s="37">
        <v>4.1891835281303674E-5</v>
      </c>
      <c r="V27" s="34" t="s">
        <v>239</v>
      </c>
      <c r="W27" s="34" t="s">
        <v>240</v>
      </c>
      <c r="X27" s="34">
        <v>0</v>
      </c>
      <c r="Y27" s="34">
        <v>0</v>
      </c>
      <c r="Z27" s="34">
        <v>0</v>
      </c>
      <c r="AA27" s="34">
        <v>0</v>
      </c>
      <c r="AB27" s="34">
        <v>0</v>
      </c>
      <c r="AC27" s="34">
        <v>0</v>
      </c>
      <c r="AD27" s="34">
        <v>0</v>
      </c>
      <c r="AE27" s="34">
        <v>0</v>
      </c>
      <c r="AF27" s="34">
        <v>0</v>
      </c>
      <c r="AG27" s="34">
        <v>0</v>
      </c>
      <c r="AH27" s="33">
        <v>0</v>
      </c>
      <c r="AI27" s="33">
        <v>0</v>
      </c>
      <c r="AJ27" s="33">
        <v>0</v>
      </c>
      <c r="AK27" s="33">
        <v>0</v>
      </c>
      <c r="AL27" s="33">
        <v>1</v>
      </c>
      <c r="AM27" s="33">
        <v>1</v>
      </c>
      <c r="AN27" s="33">
        <v>0</v>
      </c>
      <c r="AO27" s="33">
        <v>0</v>
      </c>
      <c r="AP27" s="33">
        <v>0</v>
      </c>
      <c r="AQ27" s="33">
        <v>0</v>
      </c>
      <c r="AR27" s="39">
        <v>4</v>
      </c>
      <c r="AS27" s="39">
        <v>4</v>
      </c>
      <c r="AT27" s="40">
        <v>0</v>
      </c>
      <c r="AU27" s="40">
        <v>0</v>
      </c>
      <c r="AV27" s="40">
        <v>0</v>
      </c>
      <c r="AW27" s="40">
        <v>0</v>
      </c>
      <c r="AX27" s="33"/>
      <c r="AY27" s="33">
        <f t="shared" si="1"/>
        <v>0</v>
      </c>
      <c r="AZ27" s="33">
        <f t="shared" si="2"/>
        <v>0</v>
      </c>
      <c r="BA27" s="33">
        <f t="shared" si="3"/>
        <v>0</v>
      </c>
      <c r="BB27" s="33">
        <f t="shared" si="4"/>
        <v>0</v>
      </c>
      <c r="BC27" s="33">
        <f t="shared" si="5"/>
        <v>0</v>
      </c>
      <c r="BD27" s="33">
        <f t="shared" si="6"/>
        <v>0</v>
      </c>
      <c r="BE27" s="33"/>
      <c r="BF27" s="7">
        <v>17060105</v>
      </c>
      <c r="BG27" s="7">
        <v>0</v>
      </c>
      <c r="BH27" s="7">
        <v>0</v>
      </c>
      <c r="BI27" s="7">
        <v>0</v>
      </c>
      <c r="BJ27" s="7">
        <v>0</v>
      </c>
      <c r="BK27" s="7">
        <v>0</v>
      </c>
      <c r="BL27" s="7">
        <v>0</v>
      </c>
    </row>
    <row r="28" spans="1:64" ht="15.6" x14ac:dyDescent="0.3">
      <c r="A28" s="36">
        <v>56227</v>
      </c>
      <c r="B28" s="34" t="s">
        <v>307</v>
      </c>
      <c r="C28" s="34" t="s">
        <v>48</v>
      </c>
      <c r="D28" s="34" t="s">
        <v>308</v>
      </c>
      <c r="E28" s="34" t="s">
        <v>208</v>
      </c>
      <c r="F28" s="34" t="s">
        <v>221</v>
      </c>
      <c r="G28" s="34" t="s">
        <v>214</v>
      </c>
      <c r="H28" s="34" t="s">
        <v>222</v>
      </c>
      <c r="I28" s="34" t="s">
        <v>204</v>
      </c>
      <c r="J28" s="34" t="s">
        <v>223</v>
      </c>
      <c r="K28" s="35">
        <v>46.179166666666667</v>
      </c>
      <c r="L28" s="35">
        <v>-123.17166666666667</v>
      </c>
      <c r="M28" s="35"/>
      <c r="N28" s="35"/>
      <c r="O28" s="36">
        <v>17080003</v>
      </c>
      <c r="P28" s="36"/>
      <c r="Q28" s="34" t="s">
        <v>205</v>
      </c>
      <c r="R28" s="36">
        <v>2007</v>
      </c>
      <c r="S28" s="36">
        <v>171</v>
      </c>
      <c r="T28" s="38">
        <v>202276</v>
      </c>
      <c r="U28" s="37">
        <v>0.13503431333279928</v>
      </c>
      <c r="V28" s="34" t="s">
        <v>210</v>
      </c>
      <c r="W28" s="34" t="s">
        <v>206</v>
      </c>
      <c r="X28" s="34">
        <v>5166.3340048360324</v>
      </c>
      <c r="Y28" s="34">
        <v>4222.7113555509122</v>
      </c>
      <c r="Z28" s="34">
        <v>51.175828000000003</v>
      </c>
      <c r="AA28" s="34">
        <v>30.3414</v>
      </c>
      <c r="AB28" s="34">
        <v>57.244107999999997</v>
      </c>
      <c r="AC28" s="34">
        <v>40.050648000000002</v>
      </c>
      <c r="AD28" s="34">
        <v>26.29588</v>
      </c>
      <c r="AE28" s="34">
        <v>60.6828</v>
      </c>
      <c r="AF28" s="34">
        <v>253</v>
      </c>
      <c r="AG28" s="34">
        <v>198</v>
      </c>
      <c r="AH28" s="33">
        <v>0</v>
      </c>
      <c r="AI28" s="33">
        <v>125</v>
      </c>
      <c r="AJ28" s="33">
        <v>0</v>
      </c>
      <c r="AK28" s="33">
        <v>8</v>
      </c>
      <c r="AL28" s="33">
        <v>1</v>
      </c>
      <c r="AM28" s="33">
        <v>0.98299999999999998</v>
      </c>
      <c r="AN28" s="33">
        <v>0</v>
      </c>
      <c r="AO28" s="33">
        <v>21375000</v>
      </c>
      <c r="AP28" s="33">
        <v>0</v>
      </c>
      <c r="AQ28" s="33">
        <v>1368000</v>
      </c>
      <c r="AR28" s="39">
        <v>202276</v>
      </c>
      <c r="AS28" s="39">
        <v>198837.30799999999</v>
      </c>
      <c r="AT28" s="40">
        <v>1.1473549999999999</v>
      </c>
      <c r="AU28" s="40">
        <v>9.9769999999999998E-3</v>
      </c>
      <c r="AV28" s="40">
        <v>1.1323894999999999</v>
      </c>
      <c r="AW28" s="40">
        <v>9.9769999999999998E-3</v>
      </c>
      <c r="AX28" s="33"/>
      <c r="AY28" s="33">
        <f t="shared" si="1"/>
        <v>157.10979196</v>
      </c>
      <c r="AZ28" s="33">
        <f t="shared" si="2"/>
        <v>93.14809799999999</v>
      </c>
      <c r="BA28" s="33">
        <f t="shared" si="3"/>
        <v>175.73941155999998</v>
      </c>
      <c r="BB28" s="33">
        <f t="shared" si="4"/>
        <v>122.95548936</v>
      </c>
      <c r="BC28" s="33">
        <f t="shared" si="5"/>
        <v>80.728351599999996</v>
      </c>
      <c r="BD28" s="33">
        <f t="shared" si="6"/>
        <v>186.29619599999998</v>
      </c>
      <c r="BE28" s="33"/>
      <c r="BF28" s="7">
        <v>17060106</v>
      </c>
      <c r="BG28" s="7">
        <v>0</v>
      </c>
      <c r="BH28" s="7">
        <v>0</v>
      </c>
      <c r="BI28" s="7">
        <v>0</v>
      </c>
      <c r="BJ28" s="7">
        <v>0</v>
      </c>
      <c r="BK28" s="7">
        <v>0</v>
      </c>
      <c r="BL28" s="7">
        <v>0</v>
      </c>
    </row>
    <row r="29" spans="1:64" ht="15.6" x14ac:dyDescent="0.3">
      <c r="A29" s="36">
        <v>56227</v>
      </c>
      <c r="B29" s="34" t="s">
        <v>307</v>
      </c>
      <c r="C29" s="34" t="s">
        <v>48</v>
      </c>
      <c r="D29" s="34" t="s">
        <v>309</v>
      </c>
      <c r="E29" s="34" t="s">
        <v>208</v>
      </c>
      <c r="F29" s="34" t="s">
        <v>221</v>
      </c>
      <c r="G29" s="34" t="s">
        <v>214</v>
      </c>
      <c r="H29" s="34" t="s">
        <v>222</v>
      </c>
      <c r="I29" s="34" t="s">
        <v>204</v>
      </c>
      <c r="J29" s="34" t="s">
        <v>223</v>
      </c>
      <c r="K29" s="35">
        <v>46.179166666666667</v>
      </c>
      <c r="L29" s="35">
        <v>-123.17166666666667</v>
      </c>
      <c r="M29" s="35"/>
      <c r="N29" s="35"/>
      <c r="O29" s="36">
        <v>17080003</v>
      </c>
      <c r="P29" s="36"/>
      <c r="Q29" s="34" t="s">
        <v>205</v>
      </c>
      <c r="R29" s="36">
        <v>2007</v>
      </c>
      <c r="S29" s="36">
        <v>312</v>
      </c>
      <c r="T29" s="38">
        <v>2631747</v>
      </c>
      <c r="U29" s="37">
        <v>0.96290942219880571</v>
      </c>
      <c r="V29" s="34" t="s">
        <v>210</v>
      </c>
      <c r="W29" s="34" t="s">
        <v>206</v>
      </c>
      <c r="X29" s="34">
        <v>0</v>
      </c>
      <c r="Y29" s="34">
        <v>0</v>
      </c>
      <c r="Z29" s="34">
        <v>665.83199100000002</v>
      </c>
      <c r="AA29" s="34">
        <v>394.76204999999999</v>
      </c>
      <c r="AB29" s="34">
        <v>744.784401</v>
      </c>
      <c r="AC29" s="34">
        <v>521.08590600000002</v>
      </c>
      <c r="AD29" s="34">
        <v>342.12711000000002</v>
      </c>
      <c r="AE29" s="34">
        <v>789.52409999999998</v>
      </c>
      <c r="AF29" s="34">
        <v>253</v>
      </c>
      <c r="AG29" s="34">
        <v>198</v>
      </c>
      <c r="AH29" s="33">
        <v>0</v>
      </c>
      <c r="AI29" s="33">
        <v>125</v>
      </c>
      <c r="AJ29" s="33">
        <v>0</v>
      </c>
      <c r="AK29" s="33">
        <v>8</v>
      </c>
      <c r="AL29" s="33">
        <v>1</v>
      </c>
      <c r="AM29" s="33">
        <v>0.98299999999999998</v>
      </c>
      <c r="AN29" s="33">
        <v>0</v>
      </c>
      <c r="AO29" s="33">
        <v>39000000</v>
      </c>
      <c r="AP29" s="33">
        <v>0</v>
      </c>
      <c r="AQ29" s="33">
        <v>2496000</v>
      </c>
      <c r="AR29" s="39">
        <v>2631747</v>
      </c>
      <c r="AS29" s="39">
        <v>2587007.301</v>
      </c>
      <c r="AT29" s="40">
        <v>1.1473549999999999</v>
      </c>
      <c r="AU29" s="40">
        <v>9.9769999999999998E-3</v>
      </c>
      <c r="AV29" s="40">
        <v>1.1323894999999999</v>
      </c>
      <c r="AW29" s="40">
        <v>9.9769999999999998E-3</v>
      </c>
      <c r="AX29" s="33"/>
      <c r="AY29" s="33">
        <f t="shared" si="1"/>
        <v>2044.1042123699999</v>
      </c>
      <c r="AZ29" s="33">
        <f t="shared" si="2"/>
        <v>1211.9194934999998</v>
      </c>
      <c r="BA29" s="33">
        <f t="shared" si="3"/>
        <v>2286.4881110699998</v>
      </c>
      <c r="BB29" s="33">
        <f t="shared" si="4"/>
        <v>1599.7337314199999</v>
      </c>
      <c r="BC29" s="33">
        <f t="shared" si="5"/>
        <v>1050.3302277</v>
      </c>
      <c r="BD29" s="33">
        <f t="shared" si="6"/>
        <v>2423.8389869999996</v>
      </c>
      <c r="BE29" s="33"/>
      <c r="BF29" s="36">
        <v>17070101</v>
      </c>
      <c r="BG29" s="7">
        <f t="shared" ref="BG29:BL29" si="7">SUM(AY6:AY10)</f>
        <v>154397.1422850338</v>
      </c>
      <c r="BH29" s="7">
        <f t="shared" si="7"/>
        <v>5197.6072176900007</v>
      </c>
      <c r="BI29" s="7">
        <f t="shared" si="7"/>
        <v>301017.4676856217</v>
      </c>
      <c r="BJ29" s="7">
        <f t="shared" si="7"/>
        <v>8712.4454359807987</v>
      </c>
      <c r="BK29" s="7">
        <f t="shared" si="7"/>
        <v>5001.6677967979995</v>
      </c>
      <c r="BL29" s="7">
        <f t="shared" si="7"/>
        <v>11637.901622379999</v>
      </c>
    </row>
    <row r="30" spans="1:64" ht="15.6" x14ac:dyDescent="0.3">
      <c r="A30" s="36">
        <v>7413</v>
      </c>
      <c r="B30" s="34" t="s">
        <v>227</v>
      </c>
      <c r="C30" s="34" t="s">
        <v>48</v>
      </c>
      <c r="D30" s="34" t="s">
        <v>228</v>
      </c>
      <c r="E30" s="34" t="s">
        <v>229</v>
      </c>
      <c r="F30" s="34" t="s">
        <v>230</v>
      </c>
      <c r="G30" s="34" t="s">
        <v>203</v>
      </c>
      <c r="H30" s="34" t="s">
        <v>204</v>
      </c>
      <c r="I30" s="34" t="s">
        <v>204</v>
      </c>
      <c r="J30" s="34" t="s">
        <v>231</v>
      </c>
      <c r="K30" s="35">
        <v>43.912500000000001</v>
      </c>
      <c r="L30" s="35">
        <v>-123.02249999999999</v>
      </c>
      <c r="M30" s="35"/>
      <c r="N30" s="35"/>
      <c r="O30" s="36">
        <v>17090002</v>
      </c>
      <c r="P30" s="36"/>
      <c r="Q30" s="34" t="s">
        <v>205</v>
      </c>
      <c r="R30" s="36">
        <v>1992</v>
      </c>
      <c r="S30" s="36">
        <v>0.8</v>
      </c>
      <c r="T30" s="38">
        <v>3990</v>
      </c>
      <c r="U30" s="37">
        <v>0.56934931506849318</v>
      </c>
      <c r="V30" s="34" t="s">
        <v>232</v>
      </c>
      <c r="W30" s="34" t="s">
        <v>218</v>
      </c>
      <c r="X30" s="34">
        <v>0</v>
      </c>
      <c r="Y30" s="34">
        <v>0</v>
      </c>
      <c r="Z30" s="34">
        <v>0</v>
      </c>
      <c r="AA30" s="34">
        <v>0</v>
      </c>
      <c r="AB30" s="34">
        <v>0</v>
      </c>
      <c r="AC30" s="34">
        <v>0</v>
      </c>
      <c r="AD30" s="34">
        <v>0</v>
      </c>
      <c r="AE30" s="34">
        <v>0</v>
      </c>
      <c r="AF30" s="34">
        <v>0</v>
      </c>
      <c r="AG30" s="34">
        <v>0</v>
      </c>
      <c r="AH30" s="33">
        <v>0</v>
      </c>
      <c r="AI30" s="33">
        <v>0</v>
      </c>
      <c r="AJ30" s="33">
        <v>0</v>
      </c>
      <c r="AK30" s="33">
        <v>0</v>
      </c>
      <c r="AL30" s="33">
        <v>1</v>
      </c>
      <c r="AM30" s="33">
        <v>1</v>
      </c>
      <c r="AN30" s="33">
        <v>0</v>
      </c>
      <c r="AO30" s="33">
        <v>0</v>
      </c>
      <c r="AP30" s="33">
        <v>0</v>
      </c>
      <c r="AQ30" s="33">
        <v>0</v>
      </c>
      <c r="AR30" s="39">
        <v>3990</v>
      </c>
      <c r="AS30" s="39">
        <v>3990</v>
      </c>
      <c r="AT30" s="40">
        <v>2.6183206106870232E-4</v>
      </c>
      <c r="AU30" s="40">
        <v>2.6183206106870232E-4</v>
      </c>
      <c r="AV30" s="40">
        <v>2.6183206106870232E-4</v>
      </c>
      <c r="AW30" s="40">
        <v>2.6183206106870232E-4</v>
      </c>
      <c r="AX30" s="33"/>
      <c r="AY30" s="33">
        <f t="shared" si="1"/>
        <v>0</v>
      </c>
      <c r="AZ30" s="33">
        <f t="shared" si="2"/>
        <v>0</v>
      </c>
      <c r="BA30" s="33">
        <f t="shared" si="3"/>
        <v>0</v>
      </c>
      <c r="BB30" s="33">
        <f t="shared" si="4"/>
        <v>0</v>
      </c>
      <c r="BC30" s="33">
        <f t="shared" si="5"/>
        <v>0</v>
      </c>
      <c r="BD30" s="33">
        <f t="shared" si="6"/>
        <v>0</v>
      </c>
      <c r="BE30" s="33"/>
      <c r="BF30" s="7">
        <v>17070102</v>
      </c>
      <c r="BG30" s="7">
        <v>0</v>
      </c>
      <c r="BH30" s="7">
        <v>0</v>
      </c>
      <c r="BI30" s="7">
        <v>0</v>
      </c>
      <c r="BJ30" s="7">
        <v>0</v>
      </c>
      <c r="BK30" s="7">
        <v>0</v>
      </c>
      <c r="BL30" s="7">
        <v>0</v>
      </c>
    </row>
    <row r="31" spans="1:64" ht="15.6" x14ac:dyDescent="0.3">
      <c r="A31" s="36">
        <v>7413</v>
      </c>
      <c r="B31" s="34" t="s">
        <v>227</v>
      </c>
      <c r="C31" s="34" t="s">
        <v>48</v>
      </c>
      <c r="D31" s="34" t="s">
        <v>233</v>
      </c>
      <c r="E31" s="34" t="s">
        <v>229</v>
      </c>
      <c r="F31" s="34" t="s">
        <v>230</v>
      </c>
      <c r="G31" s="34" t="s">
        <v>203</v>
      </c>
      <c r="H31" s="34" t="s">
        <v>204</v>
      </c>
      <c r="I31" s="34" t="s">
        <v>204</v>
      </c>
      <c r="J31" s="34" t="s">
        <v>231</v>
      </c>
      <c r="K31" s="35">
        <v>43.912500000000001</v>
      </c>
      <c r="L31" s="35">
        <v>-123.02249999999999</v>
      </c>
      <c r="M31" s="35"/>
      <c r="N31" s="35"/>
      <c r="O31" s="36">
        <v>17090002</v>
      </c>
      <c r="P31" s="36"/>
      <c r="Q31" s="34" t="s">
        <v>205</v>
      </c>
      <c r="R31" s="36">
        <v>1992</v>
      </c>
      <c r="S31" s="36">
        <v>0.8</v>
      </c>
      <c r="T31" s="38">
        <v>3990</v>
      </c>
      <c r="U31" s="37">
        <v>0.56934931506849318</v>
      </c>
      <c r="V31" s="34" t="s">
        <v>232</v>
      </c>
      <c r="W31" s="34" t="s">
        <v>218</v>
      </c>
      <c r="X31" s="34">
        <v>0</v>
      </c>
      <c r="Y31" s="34">
        <v>0</v>
      </c>
      <c r="Z31" s="34">
        <v>0</v>
      </c>
      <c r="AA31" s="34">
        <v>0</v>
      </c>
      <c r="AB31" s="34">
        <v>0</v>
      </c>
      <c r="AC31" s="34">
        <v>0</v>
      </c>
      <c r="AD31" s="34">
        <v>0</v>
      </c>
      <c r="AE31" s="34">
        <v>0</v>
      </c>
      <c r="AF31" s="34">
        <v>0</v>
      </c>
      <c r="AG31" s="34">
        <v>0</v>
      </c>
      <c r="AH31" s="33">
        <v>0</v>
      </c>
      <c r="AI31" s="33">
        <v>0</v>
      </c>
      <c r="AJ31" s="33">
        <v>0</v>
      </c>
      <c r="AK31" s="33">
        <v>0</v>
      </c>
      <c r="AL31" s="33">
        <v>1</v>
      </c>
      <c r="AM31" s="33">
        <v>1</v>
      </c>
      <c r="AN31" s="33">
        <v>0</v>
      </c>
      <c r="AO31" s="33">
        <v>0</v>
      </c>
      <c r="AP31" s="33">
        <v>0</v>
      </c>
      <c r="AQ31" s="33">
        <v>0</v>
      </c>
      <c r="AR31" s="39">
        <v>3990</v>
      </c>
      <c r="AS31" s="39">
        <v>3990</v>
      </c>
      <c r="AT31" s="40">
        <v>2.6183206106870232E-4</v>
      </c>
      <c r="AU31" s="40">
        <v>2.6183206106870232E-4</v>
      </c>
      <c r="AV31" s="40">
        <v>2.6183206106870232E-4</v>
      </c>
      <c r="AW31" s="40">
        <v>2.6183206106870232E-4</v>
      </c>
      <c r="AX31" s="33"/>
      <c r="AY31" s="33">
        <f t="shared" si="1"/>
        <v>0</v>
      </c>
      <c r="AZ31" s="33">
        <f t="shared" si="2"/>
        <v>0</v>
      </c>
      <c r="BA31" s="33">
        <f t="shared" si="3"/>
        <v>0</v>
      </c>
      <c r="BB31" s="33">
        <f t="shared" si="4"/>
        <v>0</v>
      </c>
      <c r="BC31" s="33">
        <f t="shared" si="5"/>
        <v>0</v>
      </c>
      <c r="BD31" s="33">
        <f t="shared" si="6"/>
        <v>0</v>
      </c>
      <c r="BE31" s="33"/>
      <c r="BF31" s="36">
        <v>17070103</v>
      </c>
      <c r="BG31" s="7">
        <f t="shared" ref="BG31:BL31" si="8">SUM(AY11:AY17)</f>
        <v>5696.4090043300002</v>
      </c>
      <c r="BH31" s="7">
        <f t="shared" si="8"/>
        <v>3377.3175915000002</v>
      </c>
      <c r="BI31" s="7">
        <f t="shared" si="8"/>
        <v>6371.8725226299994</v>
      </c>
      <c r="BJ31" s="7">
        <f t="shared" si="8"/>
        <v>4458.05922078</v>
      </c>
      <c r="BK31" s="7">
        <f t="shared" si="8"/>
        <v>2927.0085792999998</v>
      </c>
      <c r="BL31" s="7">
        <f t="shared" si="8"/>
        <v>6754.6351830000003</v>
      </c>
    </row>
    <row r="32" spans="1:64" ht="15.6" x14ac:dyDescent="0.3">
      <c r="A32" s="36">
        <v>7413</v>
      </c>
      <c r="B32" s="34" t="s">
        <v>227</v>
      </c>
      <c r="C32" s="34" t="s">
        <v>48</v>
      </c>
      <c r="D32" s="34" t="s">
        <v>234</v>
      </c>
      <c r="E32" s="34" t="s">
        <v>229</v>
      </c>
      <c r="F32" s="34" t="s">
        <v>230</v>
      </c>
      <c r="G32" s="34" t="s">
        <v>203</v>
      </c>
      <c r="H32" s="34" t="s">
        <v>204</v>
      </c>
      <c r="I32" s="34" t="s">
        <v>204</v>
      </c>
      <c r="J32" s="34" t="s">
        <v>231</v>
      </c>
      <c r="K32" s="35">
        <v>43.912500000000001</v>
      </c>
      <c r="L32" s="35">
        <v>-123.02249999999999</v>
      </c>
      <c r="M32" s="35"/>
      <c r="N32" s="35"/>
      <c r="O32" s="36">
        <v>17090002</v>
      </c>
      <c r="P32" s="36"/>
      <c r="Q32" s="34" t="s">
        <v>205</v>
      </c>
      <c r="R32" s="36">
        <v>1993</v>
      </c>
      <c r="S32" s="36">
        <v>0.8</v>
      </c>
      <c r="T32" s="38">
        <v>3990</v>
      </c>
      <c r="U32" s="37">
        <v>0.56934931506849318</v>
      </c>
      <c r="V32" s="34" t="s">
        <v>232</v>
      </c>
      <c r="W32" s="34" t="s">
        <v>218</v>
      </c>
      <c r="X32" s="34">
        <v>0</v>
      </c>
      <c r="Y32" s="34">
        <v>0</v>
      </c>
      <c r="Z32" s="34">
        <v>0</v>
      </c>
      <c r="AA32" s="34">
        <v>0</v>
      </c>
      <c r="AB32" s="34">
        <v>0</v>
      </c>
      <c r="AC32" s="34">
        <v>0</v>
      </c>
      <c r="AD32" s="34">
        <v>0</v>
      </c>
      <c r="AE32" s="34">
        <v>0</v>
      </c>
      <c r="AF32" s="34">
        <v>0</v>
      </c>
      <c r="AG32" s="34">
        <v>0</v>
      </c>
      <c r="AH32" s="33">
        <v>0</v>
      </c>
      <c r="AI32" s="33">
        <v>0</v>
      </c>
      <c r="AJ32" s="33">
        <v>0</v>
      </c>
      <c r="AK32" s="33">
        <v>0</v>
      </c>
      <c r="AL32" s="33">
        <v>1</v>
      </c>
      <c r="AM32" s="33">
        <v>1</v>
      </c>
      <c r="AN32" s="33">
        <v>0</v>
      </c>
      <c r="AO32" s="33">
        <v>0</v>
      </c>
      <c r="AP32" s="33">
        <v>0</v>
      </c>
      <c r="AQ32" s="33">
        <v>0</v>
      </c>
      <c r="AR32" s="39">
        <v>3990</v>
      </c>
      <c r="AS32" s="39">
        <v>3990</v>
      </c>
      <c r="AT32" s="40">
        <v>2.8053435114503821E-4</v>
      </c>
      <c r="AU32" s="40">
        <v>2.8053435114503821E-4</v>
      </c>
      <c r="AV32" s="40">
        <v>2.8053435114503821E-4</v>
      </c>
      <c r="AW32" s="40">
        <v>2.8053435114503821E-4</v>
      </c>
      <c r="AX32" s="33"/>
      <c r="AY32" s="33">
        <f t="shared" si="1"/>
        <v>0</v>
      </c>
      <c r="AZ32" s="33">
        <f t="shared" si="2"/>
        <v>0</v>
      </c>
      <c r="BA32" s="33">
        <f t="shared" si="3"/>
        <v>0</v>
      </c>
      <c r="BB32" s="33">
        <f t="shared" si="4"/>
        <v>0</v>
      </c>
      <c r="BC32" s="33">
        <f t="shared" si="5"/>
        <v>0</v>
      </c>
      <c r="BD32" s="33">
        <f t="shared" si="6"/>
        <v>0</v>
      </c>
      <c r="BE32" s="33"/>
      <c r="BF32" s="7">
        <v>17070104</v>
      </c>
      <c r="BG32" s="7">
        <v>0</v>
      </c>
      <c r="BH32" s="7">
        <v>0</v>
      </c>
      <c r="BI32" s="7">
        <v>0</v>
      </c>
      <c r="BJ32" s="7">
        <v>0</v>
      </c>
      <c r="BK32" s="7">
        <v>0</v>
      </c>
      <c r="BL32" s="7">
        <v>0</v>
      </c>
    </row>
    <row r="33" spans="1:64" ht="15.6" x14ac:dyDescent="0.3">
      <c r="A33" s="36">
        <v>7413</v>
      </c>
      <c r="B33" s="34" t="s">
        <v>227</v>
      </c>
      <c r="C33" s="34" t="s">
        <v>48</v>
      </c>
      <c r="D33" s="34" t="s">
        <v>235</v>
      </c>
      <c r="E33" s="34" t="s">
        <v>229</v>
      </c>
      <c r="F33" s="34" t="s">
        <v>230</v>
      </c>
      <c r="G33" s="34" t="s">
        <v>203</v>
      </c>
      <c r="H33" s="34" t="s">
        <v>204</v>
      </c>
      <c r="I33" s="34" t="s">
        <v>204</v>
      </c>
      <c r="J33" s="34" t="s">
        <v>231</v>
      </c>
      <c r="K33" s="35">
        <v>43.912500000000001</v>
      </c>
      <c r="L33" s="35">
        <v>-123.02249999999999</v>
      </c>
      <c r="M33" s="35"/>
      <c r="N33" s="35"/>
      <c r="O33" s="36">
        <v>17090002</v>
      </c>
      <c r="P33" s="36"/>
      <c r="Q33" s="34" t="s">
        <v>205</v>
      </c>
      <c r="R33" s="36">
        <v>1993</v>
      </c>
      <c r="S33" s="36">
        <v>0.8</v>
      </c>
      <c r="T33" s="38">
        <v>3990</v>
      </c>
      <c r="U33" s="37">
        <v>0.56934931506849318</v>
      </c>
      <c r="V33" s="34" t="s">
        <v>232</v>
      </c>
      <c r="W33" s="34" t="s">
        <v>218</v>
      </c>
      <c r="X33" s="34">
        <v>0</v>
      </c>
      <c r="Y33" s="34">
        <v>0</v>
      </c>
      <c r="Z33" s="34">
        <v>0</v>
      </c>
      <c r="AA33" s="34">
        <v>0</v>
      </c>
      <c r="AB33" s="34">
        <v>0</v>
      </c>
      <c r="AC33" s="34">
        <v>0</v>
      </c>
      <c r="AD33" s="34">
        <v>0</v>
      </c>
      <c r="AE33" s="34">
        <v>0</v>
      </c>
      <c r="AF33" s="34">
        <v>0</v>
      </c>
      <c r="AG33" s="34">
        <v>0</v>
      </c>
      <c r="AH33" s="33">
        <v>0</v>
      </c>
      <c r="AI33" s="33">
        <v>0</v>
      </c>
      <c r="AJ33" s="33">
        <v>0</v>
      </c>
      <c r="AK33" s="33">
        <v>0</v>
      </c>
      <c r="AL33" s="33">
        <v>1</v>
      </c>
      <c r="AM33" s="33">
        <v>1</v>
      </c>
      <c r="AN33" s="33">
        <v>0</v>
      </c>
      <c r="AO33" s="33">
        <v>0</v>
      </c>
      <c r="AP33" s="33">
        <v>0</v>
      </c>
      <c r="AQ33" s="33">
        <v>0</v>
      </c>
      <c r="AR33" s="39">
        <v>3990</v>
      </c>
      <c r="AS33" s="39">
        <v>3990</v>
      </c>
      <c r="AT33" s="40">
        <v>3.740458015267176E-4</v>
      </c>
      <c r="AU33" s="40">
        <v>3.740458015267176E-4</v>
      </c>
      <c r="AV33" s="40">
        <v>3.740458015267176E-4</v>
      </c>
      <c r="AW33" s="40">
        <v>3.740458015267176E-4</v>
      </c>
      <c r="AX33" s="33"/>
      <c r="AY33" s="33">
        <f t="shared" si="1"/>
        <v>0</v>
      </c>
      <c r="AZ33" s="33">
        <f t="shared" si="2"/>
        <v>0</v>
      </c>
      <c r="BA33" s="33">
        <f t="shared" si="3"/>
        <v>0</v>
      </c>
      <c r="BB33" s="33">
        <f t="shared" si="4"/>
        <v>0</v>
      </c>
      <c r="BC33" s="33">
        <f t="shared" si="5"/>
        <v>0</v>
      </c>
      <c r="BD33" s="33">
        <f t="shared" si="6"/>
        <v>0</v>
      </c>
      <c r="BE33" s="33"/>
      <c r="BF33" s="7">
        <v>17070105</v>
      </c>
      <c r="BG33" s="7">
        <v>0</v>
      </c>
      <c r="BH33" s="7">
        <v>0</v>
      </c>
      <c r="BI33" s="7">
        <v>0</v>
      </c>
      <c r="BJ33" s="7">
        <v>0</v>
      </c>
      <c r="BK33" s="7">
        <v>0</v>
      </c>
      <c r="BL33" s="7">
        <v>0</v>
      </c>
    </row>
    <row r="34" spans="1:64" ht="15.6" x14ac:dyDescent="0.3">
      <c r="A34" s="36">
        <v>7725</v>
      </c>
      <c r="B34" s="34" t="s">
        <v>236</v>
      </c>
      <c r="C34" s="34" t="s">
        <v>48</v>
      </c>
      <c r="D34" s="34" t="s">
        <v>237</v>
      </c>
      <c r="E34" s="34" t="s">
        <v>238</v>
      </c>
      <c r="F34" s="34" t="s">
        <v>230</v>
      </c>
      <c r="G34" s="34" t="s">
        <v>203</v>
      </c>
      <c r="H34" s="34" t="s">
        <v>204</v>
      </c>
      <c r="I34" s="34" t="s">
        <v>204</v>
      </c>
      <c r="J34" s="34" t="s">
        <v>231</v>
      </c>
      <c r="K34" s="35">
        <v>44.588888888888889</v>
      </c>
      <c r="L34" s="35">
        <v>-123.27277777777778</v>
      </c>
      <c r="M34" s="35"/>
      <c r="N34" s="35"/>
      <c r="O34" s="36">
        <v>17090003</v>
      </c>
      <c r="P34" s="36"/>
      <c r="Q34" s="34" t="s">
        <v>205</v>
      </c>
      <c r="R34" s="36">
        <v>2007</v>
      </c>
      <c r="S34" s="36">
        <v>1.6</v>
      </c>
      <c r="T34" s="38">
        <v>12786.857142857145</v>
      </c>
      <c r="U34" s="37">
        <v>0.9123043052837575</v>
      </c>
      <c r="V34" s="34" t="s">
        <v>239</v>
      </c>
      <c r="W34" s="34" t="s">
        <v>240</v>
      </c>
      <c r="X34" s="34">
        <v>0</v>
      </c>
      <c r="Y34" s="34">
        <v>0</v>
      </c>
      <c r="Z34" s="34">
        <v>0</v>
      </c>
      <c r="AA34" s="34">
        <v>0</v>
      </c>
      <c r="AB34" s="34">
        <v>0</v>
      </c>
      <c r="AC34" s="34">
        <v>0</v>
      </c>
      <c r="AD34" s="34">
        <v>0</v>
      </c>
      <c r="AE34" s="34">
        <v>0</v>
      </c>
      <c r="AF34" s="34">
        <v>0</v>
      </c>
      <c r="AG34" s="34">
        <v>0</v>
      </c>
      <c r="AH34" s="33">
        <v>0</v>
      </c>
      <c r="AI34" s="33">
        <v>0</v>
      </c>
      <c r="AJ34" s="33">
        <v>0</v>
      </c>
      <c r="AK34" s="33">
        <v>0</v>
      </c>
      <c r="AL34" s="33">
        <v>1</v>
      </c>
      <c r="AM34" s="33">
        <v>1</v>
      </c>
      <c r="AN34" s="33">
        <v>0</v>
      </c>
      <c r="AO34" s="33">
        <v>0</v>
      </c>
      <c r="AP34" s="33">
        <v>0</v>
      </c>
      <c r="AQ34" s="33">
        <v>0</v>
      </c>
      <c r="AR34" s="39">
        <v>12786.857142857145</v>
      </c>
      <c r="AS34" s="39">
        <v>12786.857142857145</v>
      </c>
      <c r="AT34" s="40">
        <v>0.66303999999999996</v>
      </c>
      <c r="AU34" s="40">
        <v>0.66303999999999996</v>
      </c>
      <c r="AV34" s="40">
        <v>0.66303999999999996</v>
      </c>
      <c r="AW34" s="40">
        <v>0.66303999999999996</v>
      </c>
      <c r="AX34" s="33"/>
      <c r="AY34" s="33">
        <f t="shared" si="1"/>
        <v>0</v>
      </c>
      <c r="AZ34" s="33">
        <f t="shared" si="2"/>
        <v>0</v>
      </c>
      <c r="BA34" s="33">
        <f t="shared" si="3"/>
        <v>0</v>
      </c>
      <c r="BB34" s="33">
        <f t="shared" si="4"/>
        <v>0</v>
      </c>
      <c r="BC34" s="33">
        <f t="shared" si="5"/>
        <v>0</v>
      </c>
      <c r="BD34" s="33">
        <f t="shared" si="6"/>
        <v>0</v>
      </c>
      <c r="BE34" s="33"/>
      <c r="BF34" s="7">
        <v>17070201</v>
      </c>
      <c r="BG34" s="7">
        <v>0</v>
      </c>
      <c r="BH34" s="7">
        <v>0</v>
      </c>
      <c r="BI34" s="7">
        <v>0</v>
      </c>
      <c r="BJ34" s="7">
        <v>0</v>
      </c>
      <c r="BK34" s="7">
        <v>0</v>
      </c>
      <c r="BL34" s="7">
        <v>0</v>
      </c>
    </row>
    <row r="35" spans="1:64" ht="15.6" x14ac:dyDescent="0.3">
      <c r="A35" s="36">
        <v>7725</v>
      </c>
      <c r="B35" s="34" t="s">
        <v>236</v>
      </c>
      <c r="C35" s="34" t="s">
        <v>48</v>
      </c>
      <c r="D35" s="34" t="s">
        <v>241</v>
      </c>
      <c r="E35" s="34" t="s">
        <v>238</v>
      </c>
      <c r="F35" s="34" t="s">
        <v>230</v>
      </c>
      <c r="G35" s="34" t="s">
        <v>203</v>
      </c>
      <c r="H35" s="34" t="s">
        <v>204</v>
      </c>
      <c r="I35" s="34" t="s">
        <v>204</v>
      </c>
      <c r="J35" s="34" t="s">
        <v>231</v>
      </c>
      <c r="K35" s="35">
        <v>44.588888888888889</v>
      </c>
      <c r="L35" s="35">
        <v>-123.27277777777778</v>
      </c>
      <c r="M35" s="35"/>
      <c r="N35" s="35"/>
      <c r="O35" s="36">
        <v>17090003</v>
      </c>
      <c r="P35" s="36"/>
      <c r="Q35" s="34" t="s">
        <v>205</v>
      </c>
      <c r="R35" s="36">
        <v>2007</v>
      </c>
      <c r="S35" s="36">
        <v>1.6</v>
      </c>
      <c r="T35" s="38">
        <v>12786.857142857145</v>
      </c>
      <c r="U35" s="37">
        <v>0.9123043052837575</v>
      </c>
      <c r="V35" s="34" t="s">
        <v>239</v>
      </c>
      <c r="W35" s="34" t="s">
        <v>240</v>
      </c>
      <c r="X35" s="34">
        <v>0</v>
      </c>
      <c r="Y35" s="34">
        <v>0</v>
      </c>
      <c r="Z35" s="34">
        <v>0</v>
      </c>
      <c r="AA35" s="34">
        <v>0</v>
      </c>
      <c r="AB35" s="34">
        <v>0</v>
      </c>
      <c r="AC35" s="34">
        <v>0</v>
      </c>
      <c r="AD35" s="34">
        <v>0</v>
      </c>
      <c r="AE35" s="34">
        <v>0</v>
      </c>
      <c r="AF35" s="34">
        <v>0</v>
      </c>
      <c r="AG35" s="34">
        <v>0</v>
      </c>
      <c r="AH35" s="33">
        <v>0</v>
      </c>
      <c r="AI35" s="33">
        <v>0</v>
      </c>
      <c r="AJ35" s="33">
        <v>0</v>
      </c>
      <c r="AK35" s="33">
        <v>0</v>
      </c>
      <c r="AL35" s="33">
        <v>1</v>
      </c>
      <c r="AM35" s="33">
        <v>1</v>
      </c>
      <c r="AN35" s="33">
        <v>0</v>
      </c>
      <c r="AO35" s="33">
        <v>0</v>
      </c>
      <c r="AP35" s="33">
        <v>0</v>
      </c>
      <c r="AQ35" s="33">
        <v>0</v>
      </c>
      <c r="AR35" s="39">
        <v>12786.857142857145</v>
      </c>
      <c r="AS35" s="39">
        <v>12786.857142857145</v>
      </c>
      <c r="AT35" s="40">
        <v>1.901025</v>
      </c>
      <c r="AU35" s="40">
        <v>1.901025</v>
      </c>
      <c r="AV35" s="40">
        <v>1.901025</v>
      </c>
      <c r="AW35" s="40">
        <v>1.901025</v>
      </c>
      <c r="AX35" s="33"/>
      <c r="AY35" s="33">
        <f t="shared" si="1"/>
        <v>0</v>
      </c>
      <c r="AZ35" s="33">
        <f t="shared" si="2"/>
        <v>0</v>
      </c>
      <c r="BA35" s="33">
        <f t="shared" si="3"/>
        <v>0</v>
      </c>
      <c r="BB35" s="33">
        <f t="shared" si="4"/>
        <v>0</v>
      </c>
      <c r="BC35" s="33">
        <f t="shared" si="5"/>
        <v>0</v>
      </c>
      <c r="BD35" s="33">
        <f t="shared" si="6"/>
        <v>0</v>
      </c>
      <c r="BE35" s="33"/>
      <c r="BF35" s="7">
        <v>17070202</v>
      </c>
      <c r="BG35" s="7">
        <v>0</v>
      </c>
      <c r="BH35" s="7">
        <v>0</v>
      </c>
      <c r="BI35" s="7">
        <v>0</v>
      </c>
      <c r="BJ35" s="7">
        <v>0</v>
      </c>
      <c r="BK35" s="7">
        <v>0</v>
      </c>
      <c r="BL35" s="7">
        <v>0</v>
      </c>
    </row>
    <row r="36" spans="1:64" ht="15.6" x14ac:dyDescent="0.3">
      <c r="A36" s="36">
        <v>7725</v>
      </c>
      <c r="B36" s="34" t="s">
        <v>236</v>
      </c>
      <c r="C36" s="34" t="s">
        <v>48</v>
      </c>
      <c r="D36" s="34" t="s">
        <v>242</v>
      </c>
      <c r="E36" s="34" t="s">
        <v>238</v>
      </c>
      <c r="F36" s="34" t="s">
        <v>230</v>
      </c>
      <c r="G36" s="34" t="s">
        <v>203</v>
      </c>
      <c r="H36" s="34" t="s">
        <v>204</v>
      </c>
      <c r="I36" s="34" t="s">
        <v>204</v>
      </c>
      <c r="J36" s="34" t="s">
        <v>231</v>
      </c>
      <c r="K36" s="35">
        <v>44.588888888888889</v>
      </c>
      <c r="L36" s="35">
        <v>-123.27277777777778</v>
      </c>
      <c r="M36" s="35"/>
      <c r="N36" s="35"/>
      <c r="O36" s="36">
        <v>17090003</v>
      </c>
      <c r="P36" s="36"/>
      <c r="Q36" s="34" t="s">
        <v>205</v>
      </c>
      <c r="R36" s="36">
        <v>1995</v>
      </c>
      <c r="S36" s="36">
        <v>0.8</v>
      </c>
      <c r="T36" s="38">
        <v>6393.4285714285725</v>
      </c>
      <c r="U36" s="37">
        <v>0.9123043052837575</v>
      </c>
      <c r="V36" s="34" t="s">
        <v>239</v>
      </c>
      <c r="W36" s="34" t="s">
        <v>240</v>
      </c>
      <c r="X36" s="34">
        <v>0</v>
      </c>
      <c r="Y36" s="34">
        <v>0</v>
      </c>
      <c r="Z36" s="34">
        <v>0</v>
      </c>
      <c r="AA36" s="34">
        <v>0</v>
      </c>
      <c r="AB36" s="34">
        <v>0</v>
      </c>
      <c r="AC36" s="34">
        <v>0</v>
      </c>
      <c r="AD36" s="34">
        <v>0</v>
      </c>
      <c r="AE36" s="34">
        <v>0</v>
      </c>
      <c r="AF36" s="34">
        <v>0</v>
      </c>
      <c r="AG36" s="34">
        <v>0</v>
      </c>
      <c r="AH36" s="33">
        <v>0</v>
      </c>
      <c r="AI36" s="33">
        <v>0</v>
      </c>
      <c r="AJ36" s="33">
        <v>0</v>
      </c>
      <c r="AK36" s="33">
        <v>0</v>
      </c>
      <c r="AL36" s="33">
        <v>1</v>
      </c>
      <c r="AM36" s="33">
        <v>1</v>
      </c>
      <c r="AN36" s="33">
        <v>0</v>
      </c>
      <c r="AO36" s="33">
        <v>0</v>
      </c>
      <c r="AP36" s="33">
        <v>0</v>
      </c>
      <c r="AQ36" s="33">
        <v>0</v>
      </c>
      <c r="AR36" s="39">
        <v>6393.4285714285725</v>
      </c>
      <c r="AS36" s="39">
        <v>6393.4285714285725</v>
      </c>
      <c r="AT36" s="40">
        <v>1.035069</v>
      </c>
      <c r="AU36" s="40">
        <v>1.035069</v>
      </c>
      <c r="AV36" s="40">
        <v>1.035069</v>
      </c>
      <c r="AW36" s="40">
        <v>1.035069</v>
      </c>
      <c r="AX36" s="33"/>
      <c r="AY36" s="33">
        <f t="shared" si="1"/>
        <v>0</v>
      </c>
      <c r="AZ36" s="33">
        <f t="shared" si="2"/>
        <v>0</v>
      </c>
      <c r="BA36" s="33">
        <f t="shared" si="3"/>
        <v>0</v>
      </c>
      <c r="BB36" s="33">
        <f t="shared" si="4"/>
        <v>0</v>
      </c>
      <c r="BC36" s="33">
        <f t="shared" si="5"/>
        <v>0</v>
      </c>
      <c r="BD36" s="33">
        <f t="shared" si="6"/>
        <v>0</v>
      </c>
      <c r="BE36" s="33"/>
      <c r="BF36" s="7">
        <v>17070203</v>
      </c>
      <c r="BG36" s="7">
        <v>0</v>
      </c>
      <c r="BH36" s="7">
        <v>0</v>
      </c>
      <c r="BI36" s="7">
        <v>0</v>
      </c>
      <c r="BJ36" s="7">
        <v>0</v>
      </c>
      <c r="BK36" s="7">
        <v>0</v>
      </c>
      <c r="BL36" s="7">
        <v>0</v>
      </c>
    </row>
    <row r="37" spans="1:64" ht="15.6" x14ac:dyDescent="0.3">
      <c r="A37" s="36">
        <v>7725</v>
      </c>
      <c r="B37" s="34" t="s">
        <v>236</v>
      </c>
      <c r="C37" s="34" t="s">
        <v>48</v>
      </c>
      <c r="D37" s="34" t="s">
        <v>243</v>
      </c>
      <c r="E37" s="34" t="s">
        <v>238</v>
      </c>
      <c r="F37" s="34" t="s">
        <v>230</v>
      </c>
      <c r="G37" s="34" t="s">
        <v>203</v>
      </c>
      <c r="H37" s="34" t="s">
        <v>204</v>
      </c>
      <c r="I37" s="34" t="s">
        <v>204</v>
      </c>
      <c r="J37" s="34" t="s">
        <v>231</v>
      </c>
      <c r="K37" s="35">
        <v>44.588888888888889</v>
      </c>
      <c r="L37" s="35">
        <v>-123.27277777777778</v>
      </c>
      <c r="M37" s="35"/>
      <c r="N37" s="35"/>
      <c r="O37" s="36">
        <v>17090003</v>
      </c>
      <c r="P37" s="36"/>
      <c r="Q37" s="34" t="s">
        <v>205</v>
      </c>
      <c r="R37" s="36">
        <v>1995</v>
      </c>
      <c r="S37" s="36">
        <v>0.8</v>
      </c>
      <c r="T37" s="38">
        <v>6393.4285714285725</v>
      </c>
      <c r="U37" s="37">
        <v>0.9123043052837575</v>
      </c>
      <c r="V37" s="34" t="s">
        <v>239</v>
      </c>
      <c r="W37" s="34" t="s">
        <v>240</v>
      </c>
      <c r="X37" s="34">
        <v>0</v>
      </c>
      <c r="Y37" s="34">
        <v>0</v>
      </c>
      <c r="Z37" s="34">
        <v>0</v>
      </c>
      <c r="AA37" s="34">
        <v>0</v>
      </c>
      <c r="AB37" s="34">
        <v>0</v>
      </c>
      <c r="AC37" s="34">
        <v>0</v>
      </c>
      <c r="AD37" s="34">
        <v>0</v>
      </c>
      <c r="AE37" s="34">
        <v>0</v>
      </c>
      <c r="AF37" s="34">
        <v>0</v>
      </c>
      <c r="AG37" s="34">
        <v>0</v>
      </c>
      <c r="AH37" s="33">
        <v>0</v>
      </c>
      <c r="AI37" s="33">
        <v>0</v>
      </c>
      <c r="AJ37" s="33">
        <v>0</v>
      </c>
      <c r="AK37" s="33">
        <v>0</v>
      </c>
      <c r="AL37" s="33">
        <v>1</v>
      </c>
      <c r="AM37" s="33">
        <v>1</v>
      </c>
      <c r="AN37" s="33">
        <v>0</v>
      </c>
      <c r="AO37" s="33">
        <v>0</v>
      </c>
      <c r="AP37" s="33">
        <v>0</v>
      </c>
      <c r="AQ37" s="33">
        <v>0</v>
      </c>
      <c r="AR37" s="39">
        <v>6393.4285714285725</v>
      </c>
      <c r="AS37" s="39">
        <v>6393.4285714285725</v>
      </c>
      <c r="AT37" s="40">
        <v>1.9547194450000001</v>
      </c>
      <c r="AU37" s="40">
        <v>1.9547194450000001</v>
      </c>
      <c r="AV37" s="40">
        <v>1.9547194450000001</v>
      </c>
      <c r="AW37" s="40">
        <v>1.9547194450000001</v>
      </c>
      <c r="AX37" s="33"/>
      <c r="AY37" s="33">
        <f t="shared" si="1"/>
        <v>0</v>
      </c>
      <c r="AZ37" s="33">
        <f t="shared" si="2"/>
        <v>0</v>
      </c>
      <c r="BA37" s="33">
        <f t="shared" si="3"/>
        <v>0</v>
      </c>
      <c r="BB37" s="33">
        <f t="shared" si="4"/>
        <v>0</v>
      </c>
      <c r="BC37" s="33">
        <f t="shared" si="5"/>
        <v>0</v>
      </c>
      <c r="BD37" s="33">
        <f t="shared" si="6"/>
        <v>0</v>
      </c>
      <c r="BE37" s="33"/>
      <c r="BF37" s="7">
        <v>17070204</v>
      </c>
      <c r="BG37" s="7">
        <v>0</v>
      </c>
      <c r="BH37" s="7">
        <v>0</v>
      </c>
      <c r="BI37" s="7">
        <v>0</v>
      </c>
      <c r="BJ37" s="7">
        <v>0</v>
      </c>
      <c r="BK37" s="7">
        <v>0</v>
      </c>
      <c r="BL37" s="7">
        <v>0</v>
      </c>
    </row>
    <row r="38" spans="1:64" ht="15.6" x14ac:dyDescent="0.3">
      <c r="A38" s="36">
        <v>7725</v>
      </c>
      <c r="B38" s="34" t="s">
        <v>236</v>
      </c>
      <c r="C38" s="34" t="s">
        <v>48</v>
      </c>
      <c r="D38" s="34" t="s">
        <v>244</v>
      </c>
      <c r="E38" s="34" t="s">
        <v>238</v>
      </c>
      <c r="F38" s="34" t="s">
        <v>230</v>
      </c>
      <c r="G38" s="34" t="s">
        <v>203</v>
      </c>
      <c r="H38" s="34" t="s">
        <v>204</v>
      </c>
      <c r="I38" s="34" t="s">
        <v>204</v>
      </c>
      <c r="J38" s="34" t="s">
        <v>231</v>
      </c>
      <c r="K38" s="35">
        <v>44.588888888888889</v>
      </c>
      <c r="L38" s="35">
        <v>-123.27277777777778</v>
      </c>
      <c r="M38" s="35"/>
      <c r="N38" s="35"/>
      <c r="O38" s="36">
        <v>17090003</v>
      </c>
      <c r="P38" s="36"/>
      <c r="Q38" s="34" t="s">
        <v>205</v>
      </c>
      <c r="R38" s="36">
        <v>1995</v>
      </c>
      <c r="S38" s="36">
        <v>0.8</v>
      </c>
      <c r="T38" s="38">
        <v>6393.4285714285725</v>
      </c>
      <c r="U38" s="37">
        <v>0.9123043052837575</v>
      </c>
      <c r="V38" s="34" t="s">
        <v>239</v>
      </c>
      <c r="W38" s="34" t="s">
        <v>240</v>
      </c>
      <c r="X38" s="34">
        <v>0</v>
      </c>
      <c r="Y38" s="34">
        <v>0</v>
      </c>
      <c r="Z38" s="34">
        <v>0</v>
      </c>
      <c r="AA38" s="34">
        <v>0</v>
      </c>
      <c r="AB38" s="34">
        <v>0</v>
      </c>
      <c r="AC38" s="34">
        <v>0</v>
      </c>
      <c r="AD38" s="34">
        <v>0</v>
      </c>
      <c r="AE38" s="34">
        <v>0</v>
      </c>
      <c r="AF38" s="34">
        <v>0</v>
      </c>
      <c r="AG38" s="34">
        <v>0</v>
      </c>
      <c r="AH38" s="33">
        <v>0</v>
      </c>
      <c r="AI38" s="33">
        <v>0</v>
      </c>
      <c r="AJ38" s="33">
        <v>0</v>
      </c>
      <c r="AK38" s="33">
        <v>0</v>
      </c>
      <c r="AL38" s="33">
        <v>1</v>
      </c>
      <c r="AM38" s="33">
        <v>1</v>
      </c>
      <c r="AN38" s="33">
        <v>0</v>
      </c>
      <c r="AO38" s="33">
        <v>0</v>
      </c>
      <c r="AP38" s="33">
        <v>0</v>
      </c>
      <c r="AQ38" s="33">
        <v>0</v>
      </c>
      <c r="AR38" s="39">
        <v>6393.4285714285725</v>
      </c>
      <c r="AS38" s="39">
        <v>6393.4285714285725</v>
      </c>
      <c r="AT38" s="40">
        <v>0.34827208499999995</v>
      </c>
      <c r="AU38" s="40">
        <v>0.34827208499999995</v>
      </c>
      <c r="AV38" s="40">
        <v>0.34827208499999995</v>
      </c>
      <c r="AW38" s="40">
        <v>0.34827208499999995</v>
      </c>
      <c r="AX38" s="33"/>
      <c r="AY38" s="33">
        <f t="shared" si="1"/>
        <v>0</v>
      </c>
      <c r="AZ38" s="33">
        <f t="shared" si="2"/>
        <v>0</v>
      </c>
      <c r="BA38" s="33">
        <f t="shared" si="3"/>
        <v>0</v>
      </c>
      <c r="BB38" s="33">
        <f t="shared" si="4"/>
        <v>0</v>
      </c>
      <c r="BC38" s="33">
        <f t="shared" si="5"/>
        <v>0</v>
      </c>
      <c r="BD38" s="33">
        <f t="shared" si="6"/>
        <v>0</v>
      </c>
      <c r="BE38" s="33"/>
      <c r="BF38" s="7">
        <v>17070301</v>
      </c>
      <c r="BG38" s="7">
        <v>0</v>
      </c>
      <c r="BH38" s="7">
        <v>0</v>
      </c>
      <c r="BI38" s="7">
        <v>0</v>
      </c>
      <c r="BJ38" s="7">
        <v>0</v>
      </c>
      <c r="BK38" s="7">
        <v>0</v>
      </c>
      <c r="BL38" s="7">
        <v>0</v>
      </c>
    </row>
    <row r="39" spans="1:64" ht="15.6" x14ac:dyDescent="0.3">
      <c r="A39" s="36">
        <v>54944</v>
      </c>
      <c r="B39" s="34" t="s">
        <v>279</v>
      </c>
      <c r="C39" s="34" t="s">
        <v>48</v>
      </c>
      <c r="D39" s="34" t="s">
        <v>280</v>
      </c>
      <c r="E39" s="34" t="s">
        <v>281</v>
      </c>
      <c r="F39" s="34" t="s">
        <v>252</v>
      </c>
      <c r="G39" s="34" t="s">
        <v>203</v>
      </c>
      <c r="H39" s="34" t="s">
        <v>204</v>
      </c>
      <c r="I39" s="34" t="s">
        <v>204</v>
      </c>
      <c r="J39" s="34" t="s">
        <v>223</v>
      </c>
      <c r="K39" s="35">
        <v>44.671666666666667</v>
      </c>
      <c r="L39" s="35">
        <v>-123.06138888888889</v>
      </c>
      <c r="M39" s="35"/>
      <c r="N39" s="35"/>
      <c r="O39" s="36">
        <v>17090003</v>
      </c>
      <c r="P39" s="36"/>
      <c r="Q39" s="34" t="s">
        <v>205</v>
      </c>
      <c r="R39" s="36">
        <v>1995</v>
      </c>
      <c r="S39" s="36">
        <v>51</v>
      </c>
      <c r="T39" s="38">
        <v>383964</v>
      </c>
      <c r="U39" s="37">
        <v>0.8594413107708837</v>
      </c>
      <c r="V39" s="34" t="s">
        <v>282</v>
      </c>
      <c r="W39" s="34" t="s">
        <v>206</v>
      </c>
      <c r="X39" s="34">
        <v>0</v>
      </c>
      <c r="Y39" s="34">
        <v>0</v>
      </c>
      <c r="Z39" s="34">
        <v>0</v>
      </c>
      <c r="AA39" s="34">
        <v>0</v>
      </c>
      <c r="AB39" s="34">
        <v>0</v>
      </c>
      <c r="AC39" s="34">
        <v>0</v>
      </c>
      <c r="AD39" s="34">
        <v>0</v>
      </c>
      <c r="AE39" s="34">
        <v>0</v>
      </c>
      <c r="AF39" s="34">
        <v>0</v>
      </c>
      <c r="AG39" s="34">
        <v>0</v>
      </c>
      <c r="AH39" s="33">
        <v>0</v>
      </c>
      <c r="AI39" s="33">
        <v>0</v>
      </c>
      <c r="AJ39" s="33">
        <v>0</v>
      </c>
      <c r="AK39" s="33">
        <v>0</v>
      </c>
      <c r="AL39" s="33">
        <v>1</v>
      </c>
      <c r="AM39" s="33">
        <v>1</v>
      </c>
      <c r="AN39" s="33">
        <v>0</v>
      </c>
      <c r="AO39" s="33">
        <v>0</v>
      </c>
      <c r="AP39" s="33">
        <v>0</v>
      </c>
      <c r="AQ39" s="33">
        <v>0</v>
      </c>
      <c r="AR39" s="39">
        <v>383964</v>
      </c>
      <c r="AS39" s="39">
        <v>383964</v>
      </c>
      <c r="AT39" s="40">
        <v>0</v>
      </c>
      <c r="AU39" s="40">
        <v>0</v>
      </c>
      <c r="AV39" s="40">
        <v>0</v>
      </c>
      <c r="AW39" s="40">
        <v>0</v>
      </c>
      <c r="AX39" s="33"/>
      <c r="AY39" s="33">
        <f t="shared" si="1"/>
        <v>0</v>
      </c>
      <c r="AZ39" s="33">
        <f t="shared" si="2"/>
        <v>0</v>
      </c>
      <c r="BA39" s="33">
        <f t="shared" si="3"/>
        <v>0</v>
      </c>
      <c r="BB39" s="33">
        <f t="shared" si="4"/>
        <v>0</v>
      </c>
      <c r="BC39" s="33">
        <f t="shared" si="5"/>
        <v>0</v>
      </c>
      <c r="BD39" s="33">
        <f t="shared" si="6"/>
        <v>0</v>
      </c>
      <c r="BE39" s="33"/>
      <c r="BF39" s="7">
        <v>17070302</v>
      </c>
      <c r="BG39" s="7">
        <v>0</v>
      </c>
      <c r="BH39" s="7">
        <v>0</v>
      </c>
      <c r="BI39" s="7">
        <v>0</v>
      </c>
      <c r="BJ39" s="7">
        <v>0</v>
      </c>
      <c r="BK39" s="7">
        <v>0</v>
      </c>
      <c r="BL39" s="7">
        <v>0</v>
      </c>
    </row>
    <row r="40" spans="1:64" ht="15.6" x14ac:dyDescent="0.3">
      <c r="A40" s="36">
        <v>50396</v>
      </c>
      <c r="B40" s="34" t="s">
        <v>266</v>
      </c>
      <c r="C40" s="34" t="s">
        <v>48</v>
      </c>
      <c r="D40" s="34" t="s">
        <v>267</v>
      </c>
      <c r="E40" s="34" t="s">
        <v>268</v>
      </c>
      <c r="F40" s="34" t="s">
        <v>263</v>
      </c>
      <c r="G40" s="34" t="s">
        <v>214</v>
      </c>
      <c r="H40" s="34" t="s">
        <v>222</v>
      </c>
      <c r="I40" s="34" t="s">
        <v>204</v>
      </c>
      <c r="J40" s="34" t="s">
        <v>231</v>
      </c>
      <c r="K40" s="35">
        <v>43.22</v>
      </c>
      <c r="L40" s="35">
        <v>-123.36472222222221</v>
      </c>
      <c r="M40" s="35"/>
      <c r="N40" s="35"/>
      <c r="O40" s="36">
        <v>17100302</v>
      </c>
      <c r="P40" s="36"/>
      <c r="Q40" s="34" t="s">
        <v>205</v>
      </c>
      <c r="R40" s="36">
        <v>1955</v>
      </c>
      <c r="S40" s="36">
        <v>11.5</v>
      </c>
      <c r="T40" s="38">
        <v>53586.627999999997</v>
      </c>
      <c r="U40" s="37">
        <v>0.53192999801469121</v>
      </c>
      <c r="V40" s="34" t="s">
        <v>269</v>
      </c>
      <c r="W40" s="34" t="s">
        <v>206</v>
      </c>
      <c r="X40" s="34">
        <v>0</v>
      </c>
      <c r="Y40" s="34">
        <v>0</v>
      </c>
      <c r="Z40" s="34">
        <v>47.049059383999996</v>
      </c>
      <c r="AA40" s="34">
        <v>26.793313999999999</v>
      </c>
      <c r="AB40" s="34">
        <v>78.236476879999998</v>
      </c>
      <c r="AC40" s="34">
        <v>29.633405283999998</v>
      </c>
      <c r="AD40" s="34">
        <v>25.721581439999998</v>
      </c>
      <c r="AE40" s="34">
        <v>51.711096019999992</v>
      </c>
      <c r="AF40" s="34">
        <v>878</v>
      </c>
      <c r="AG40" s="34">
        <v>553</v>
      </c>
      <c r="AH40" s="33">
        <v>0</v>
      </c>
      <c r="AI40" s="33">
        <v>120</v>
      </c>
      <c r="AJ40" s="33">
        <v>0</v>
      </c>
      <c r="AK40" s="33">
        <v>3</v>
      </c>
      <c r="AL40" s="33">
        <v>1</v>
      </c>
      <c r="AM40" s="33">
        <v>0.93</v>
      </c>
      <c r="AN40" s="33">
        <v>0</v>
      </c>
      <c r="AO40" s="33">
        <v>1380000</v>
      </c>
      <c r="AP40" s="33">
        <v>0</v>
      </c>
      <c r="AQ40" s="33">
        <v>34500</v>
      </c>
      <c r="AR40" s="39">
        <v>53586.627999999997</v>
      </c>
      <c r="AS40" s="39">
        <v>49835.564039999997</v>
      </c>
      <c r="AT40" s="40">
        <v>72.508752000000001</v>
      </c>
      <c r="AU40" s="40">
        <v>2.8904399999999999</v>
      </c>
      <c r="AV40" s="40">
        <v>45.668951999999997</v>
      </c>
      <c r="AW40" s="40">
        <v>2.8904399999999999</v>
      </c>
      <c r="AX40" s="33"/>
      <c r="AY40" s="33">
        <f t="shared" si="1"/>
        <v>144.44061230887999</v>
      </c>
      <c r="AZ40" s="33">
        <f t="shared" si="2"/>
        <v>82.255473979999991</v>
      </c>
      <c r="BA40" s="33">
        <f t="shared" si="3"/>
        <v>240.18598402159998</v>
      </c>
      <c r="BB40" s="33">
        <f t="shared" si="4"/>
        <v>90.974554221879984</v>
      </c>
      <c r="BC40" s="33">
        <f t="shared" si="5"/>
        <v>78.965255020799987</v>
      </c>
      <c r="BD40" s="33">
        <f t="shared" si="6"/>
        <v>158.75306478139996</v>
      </c>
      <c r="BE40" s="33"/>
      <c r="BF40" s="7">
        <v>17070303</v>
      </c>
      <c r="BG40" s="7">
        <v>0</v>
      </c>
      <c r="BH40" s="7">
        <v>0</v>
      </c>
      <c r="BI40" s="7">
        <v>0</v>
      </c>
      <c r="BJ40" s="7">
        <v>0</v>
      </c>
      <c r="BK40" s="7">
        <v>0</v>
      </c>
      <c r="BL40" s="7">
        <v>0</v>
      </c>
    </row>
    <row r="41" spans="1:64" ht="15.6" x14ac:dyDescent="0.3">
      <c r="A41" s="36">
        <v>50396</v>
      </c>
      <c r="B41" s="34" t="s">
        <v>266</v>
      </c>
      <c r="C41" s="34" t="s">
        <v>48</v>
      </c>
      <c r="D41" s="34" t="s">
        <v>270</v>
      </c>
      <c r="E41" s="34" t="s">
        <v>268</v>
      </c>
      <c r="F41" s="34" t="s">
        <v>263</v>
      </c>
      <c r="G41" s="34" t="s">
        <v>214</v>
      </c>
      <c r="H41" s="34" t="s">
        <v>222</v>
      </c>
      <c r="I41" s="34" t="s">
        <v>204</v>
      </c>
      <c r="J41" s="34" t="s">
        <v>231</v>
      </c>
      <c r="K41" s="35">
        <v>43.22</v>
      </c>
      <c r="L41" s="35">
        <v>-123.36472222222221</v>
      </c>
      <c r="M41" s="35"/>
      <c r="N41" s="35"/>
      <c r="O41" s="36">
        <v>17100302</v>
      </c>
      <c r="P41" s="36"/>
      <c r="Q41" s="34" t="s">
        <v>205</v>
      </c>
      <c r="R41" s="36">
        <v>1955</v>
      </c>
      <c r="S41" s="36">
        <v>11.5</v>
      </c>
      <c r="T41" s="38">
        <v>15876.225</v>
      </c>
      <c r="U41" s="37">
        <v>0.15759603930911256</v>
      </c>
      <c r="V41" s="34" t="s">
        <v>269</v>
      </c>
      <c r="W41" s="34" t="s">
        <v>206</v>
      </c>
      <c r="X41" s="34">
        <v>0</v>
      </c>
      <c r="Y41" s="34">
        <v>0</v>
      </c>
      <c r="Z41" s="34">
        <v>13.939325550000001</v>
      </c>
      <c r="AA41" s="34">
        <v>7.9381124999999999</v>
      </c>
      <c r="AB41" s="34">
        <v>23.179288499999998</v>
      </c>
      <c r="AC41" s="34">
        <v>8.7795524250000003</v>
      </c>
      <c r="AD41" s="34">
        <v>7.6205879999999997</v>
      </c>
      <c r="AE41" s="34">
        <v>15.320557125000001</v>
      </c>
      <c r="AF41" s="34">
        <v>878</v>
      </c>
      <c r="AG41" s="34">
        <v>553</v>
      </c>
      <c r="AH41" s="33">
        <v>0</v>
      </c>
      <c r="AI41" s="33">
        <v>120</v>
      </c>
      <c r="AJ41" s="33">
        <v>0</v>
      </c>
      <c r="AK41" s="33">
        <v>3</v>
      </c>
      <c r="AL41" s="33">
        <v>1</v>
      </c>
      <c r="AM41" s="33">
        <v>0.93</v>
      </c>
      <c r="AN41" s="33">
        <v>0</v>
      </c>
      <c r="AO41" s="33">
        <v>1380000</v>
      </c>
      <c r="AP41" s="33">
        <v>0</v>
      </c>
      <c r="AQ41" s="33">
        <v>34500</v>
      </c>
      <c r="AR41" s="39">
        <v>15876.225</v>
      </c>
      <c r="AS41" s="39">
        <v>14764.889250000002</v>
      </c>
      <c r="AT41" s="40">
        <v>154.08361346999999</v>
      </c>
      <c r="AU41" s="40">
        <v>6.1422852749999999</v>
      </c>
      <c r="AV41" s="40">
        <v>97.048107345000005</v>
      </c>
      <c r="AW41" s="40">
        <v>6.1422852749999999</v>
      </c>
      <c r="AX41" s="33"/>
      <c r="AY41" s="33">
        <f t="shared" si="1"/>
        <v>42.793729438500002</v>
      </c>
      <c r="AZ41" s="33">
        <f t="shared" si="2"/>
        <v>24.370005374999998</v>
      </c>
      <c r="BA41" s="33">
        <f t="shared" si="3"/>
        <v>71.160415694999998</v>
      </c>
      <c r="BB41" s="33">
        <f t="shared" si="4"/>
        <v>26.953225944749999</v>
      </c>
      <c r="BC41" s="33">
        <f t="shared" si="5"/>
        <v>23.395205159999996</v>
      </c>
      <c r="BD41" s="33">
        <f t="shared" si="6"/>
        <v>47.034110373749996</v>
      </c>
      <c r="BE41" s="33"/>
      <c r="BF41" s="7">
        <v>17070304</v>
      </c>
      <c r="BG41" s="7">
        <v>0</v>
      </c>
      <c r="BH41" s="7">
        <v>0</v>
      </c>
      <c r="BI41" s="7">
        <v>0</v>
      </c>
      <c r="BJ41" s="7">
        <v>0</v>
      </c>
      <c r="BK41" s="7">
        <v>0</v>
      </c>
      <c r="BL41" s="7">
        <v>0</v>
      </c>
    </row>
    <row r="42" spans="1:64" ht="15.6" x14ac:dyDescent="0.3">
      <c r="A42" s="36">
        <v>50396</v>
      </c>
      <c r="B42" s="34" t="s">
        <v>266</v>
      </c>
      <c r="C42" s="34" t="s">
        <v>48</v>
      </c>
      <c r="D42" s="34" t="s">
        <v>271</v>
      </c>
      <c r="E42" s="34" t="s">
        <v>268</v>
      </c>
      <c r="F42" s="34" t="s">
        <v>263</v>
      </c>
      <c r="G42" s="34" t="s">
        <v>214</v>
      </c>
      <c r="H42" s="34" t="s">
        <v>222</v>
      </c>
      <c r="I42" s="34" t="s">
        <v>204</v>
      </c>
      <c r="J42" s="34" t="s">
        <v>231</v>
      </c>
      <c r="K42" s="35">
        <v>43.22</v>
      </c>
      <c r="L42" s="35">
        <v>-123.36472222222221</v>
      </c>
      <c r="M42" s="35"/>
      <c r="N42" s="35"/>
      <c r="O42" s="36">
        <v>17100302</v>
      </c>
      <c r="P42" s="36"/>
      <c r="Q42" s="34" t="s">
        <v>205</v>
      </c>
      <c r="R42" s="36">
        <v>1955</v>
      </c>
      <c r="S42" s="36">
        <v>5</v>
      </c>
      <c r="T42" s="38">
        <v>30288.219000000001</v>
      </c>
      <c r="U42" s="37">
        <v>0.69151184931506848</v>
      </c>
      <c r="V42" s="34" t="s">
        <v>269</v>
      </c>
      <c r="W42" s="34" t="s">
        <v>206</v>
      </c>
      <c r="X42" s="34">
        <v>0</v>
      </c>
      <c r="Y42" s="34">
        <v>0</v>
      </c>
      <c r="Z42" s="34">
        <v>26.593056282000003</v>
      </c>
      <c r="AA42" s="34">
        <v>15.144109500000001</v>
      </c>
      <c r="AB42" s="34">
        <v>44.220799740000004</v>
      </c>
      <c r="AC42" s="34">
        <v>16.749385107000002</v>
      </c>
      <c r="AD42" s="34">
        <v>14.538345120000001</v>
      </c>
      <c r="AE42" s="34">
        <v>29.228131335</v>
      </c>
      <c r="AF42" s="34">
        <v>878</v>
      </c>
      <c r="AG42" s="34">
        <v>553.00000000000011</v>
      </c>
      <c r="AH42" s="33">
        <v>0</v>
      </c>
      <c r="AI42" s="33">
        <v>120</v>
      </c>
      <c r="AJ42" s="33">
        <v>0</v>
      </c>
      <c r="AK42" s="33">
        <v>3</v>
      </c>
      <c r="AL42" s="33">
        <v>1</v>
      </c>
      <c r="AM42" s="33">
        <v>0.93</v>
      </c>
      <c r="AN42" s="33">
        <v>0</v>
      </c>
      <c r="AO42" s="33">
        <v>600000</v>
      </c>
      <c r="AP42" s="33">
        <v>0</v>
      </c>
      <c r="AQ42" s="33">
        <v>15000</v>
      </c>
      <c r="AR42" s="39">
        <v>30288.219000000001</v>
      </c>
      <c r="AS42" s="39">
        <v>28168.043670000003</v>
      </c>
      <c r="AT42" s="40">
        <v>44.206748023162405</v>
      </c>
      <c r="AU42" s="40">
        <v>1.7622279963675216</v>
      </c>
      <c r="AV42" s="40">
        <v>27.843202342606844</v>
      </c>
      <c r="AW42" s="40">
        <v>1.7622279963675216</v>
      </c>
      <c r="AX42" s="33"/>
      <c r="AY42" s="33">
        <f t="shared" si="1"/>
        <v>81.640682785739997</v>
      </c>
      <c r="AZ42" s="33">
        <f t="shared" si="2"/>
        <v>46.492416165000002</v>
      </c>
      <c r="BA42" s="33">
        <f t="shared" si="3"/>
        <v>135.7578552018</v>
      </c>
      <c r="BB42" s="33">
        <f t="shared" si="4"/>
        <v>51.420612278490005</v>
      </c>
      <c r="BC42" s="33">
        <f t="shared" si="5"/>
        <v>44.632719518400002</v>
      </c>
      <c r="BD42" s="33">
        <f t="shared" si="6"/>
        <v>89.730363198449993</v>
      </c>
      <c r="BE42" s="33"/>
      <c r="BF42" s="7">
        <v>17070305</v>
      </c>
      <c r="BG42" s="7">
        <v>0</v>
      </c>
      <c r="BH42" s="7">
        <v>0</v>
      </c>
      <c r="BI42" s="7">
        <v>0</v>
      </c>
      <c r="BJ42" s="7">
        <v>0</v>
      </c>
      <c r="BK42" s="7">
        <v>0</v>
      </c>
      <c r="BL42" s="7">
        <v>0</v>
      </c>
    </row>
    <row r="43" spans="1:64" ht="15.6" x14ac:dyDescent="0.3">
      <c r="A43" s="36">
        <v>50396</v>
      </c>
      <c r="B43" s="34" t="s">
        <v>266</v>
      </c>
      <c r="C43" s="34" t="s">
        <v>48</v>
      </c>
      <c r="D43" s="34" t="s">
        <v>272</v>
      </c>
      <c r="E43" s="34" t="s">
        <v>268</v>
      </c>
      <c r="F43" s="34" t="s">
        <v>263</v>
      </c>
      <c r="G43" s="34" t="s">
        <v>214</v>
      </c>
      <c r="H43" s="34" t="s">
        <v>222</v>
      </c>
      <c r="I43" s="34" t="s">
        <v>204</v>
      </c>
      <c r="J43" s="34" t="s">
        <v>231</v>
      </c>
      <c r="K43" s="35">
        <v>43.22</v>
      </c>
      <c r="L43" s="35">
        <v>-123.36472222222221</v>
      </c>
      <c r="M43" s="35"/>
      <c r="N43" s="35"/>
      <c r="O43" s="36">
        <v>17100302</v>
      </c>
      <c r="P43" s="36"/>
      <c r="Q43" s="34" t="s">
        <v>205</v>
      </c>
      <c r="R43" s="36">
        <v>1955</v>
      </c>
      <c r="S43" s="36">
        <v>5</v>
      </c>
      <c r="T43" s="38">
        <v>19349.203999999998</v>
      </c>
      <c r="U43" s="37">
        <v>0.44176264840182644</v>
      </c>
      <c r="V43" s="34" t="s">
        <v>269</v>
      </c>
      <c r="W43" s="34" t="s">
        <v>206</v>
      </c>
      <c r="X43" s="34">
        <v>0</v>
      </c>
      <c r="Y43" s="34">
        <v>0</v>
      </c>
      <c r="Z43" s="34">
        <v>16.988601112000001</v>
      </c>
      <c r="AA43" s="34">
        <v>9.6746019999999984</v>
      </c>
      <c r="AB43" s="34">
        <v>28.249837839999998</v>
      </c>
      <c r="AC43" s="34">
        <v>10.700109811999999</v>
      </c>
      <c r="AD43" s="34">
        <v>9.2876179199999989</v>
      </c>
      <c r="AE43" s="34">
        <v>18.671981859999999</v>
      </c>
      <c r="AF43" s="34">
        <v>878.00000000000011</v>
      </c>
      <c r="AG43" s="34">
        <v>553</v>
      </c>
      <c r="AH43" s="33">
        <v>0</v>
      </c>
      <c r="AI43" s="33">
        <v>120</v>
      </c>
      <c r="AJ43" s="33">
        <v>0</v>
      </c>
      <c r="AK43" s="33">
        <v>3</v>
      </c>
      <c r="AL43" s="33">
        <v>1</v>
      </c>
      <c r="AM43" s="33">
        <v>0.93</v>
      </c>
      <c r="AN43" s="33">
        <v>0</v>
      </c>
      <c r="AO43" s="33">
        <v>600000</v>
      </c>
      <c r="AP43" s="33">
        <v>0</v>
      </c>
      <c r="AQ43" s="33">
        <v>15000</v>
      </c>
      <c r="AR43" s="39">
        <v>19349.203999999998</v>
      </c>
      <c r="AS43" s="39">
        <v>17994.759719999998</v>
      </c>
      <c r="AT43" s="40">
        <v>11.717451283247863</v>
      </c>
      <c r="AU43" s="40">
        <v>0.46709657735042731</v>
      </c>
      <c r="AV43" s="40">
        <v>7.3801259221367523</v>
      </c>
      <c r="AW43" s="40">
        <v>0.46709657735042731</v>
      </c>
      <c r="AX43" s="33"/>
      <c r="AY43" s="33">
        <f t="shared" si="1"/>
        <v>52.155005413840001</v>
      </c>
      <c r="AZ43" s="33">
        <f t="shared" si="2"/>
        <v>29.701028139999995</v>
      </c>
      <c r="BA43" s="33">
        <f t="shared" si="3"/>
        <v>86.727002168799984</v>
      </c>
      <c r="BB43" s="33">
        <f t="shared" si="4"/>
        <v>32.849337122839998</v>
      </c>
      <c r="BC43" s="33">
        <f t="shared" si="5"/>
        <v>28.512987014399997</v>
      </c>
      <c r="BD43" s="33">
        <f t="shared" si="6"/>
        <v>57.322984310199992</v>
      </c>
      <c r="BE43" s="33"/>
      <c r="BF43" s="7">
        <v>17070306</v>
      </c>
      <c r="BG43" s="7">
        <v>0</v>
      </c>
      <c r="BH43" s="7">
        <v>0</v>
      </c>
      <c r="BI43" s="7">
        <v>0</v>
      </c>
      <c r="BJ43" s="7">
        <v>0</v>
      </c>
      <c r="BK43" s="7">
        <v>0</v>
      </c>
      <c r="BL43" s="7">
        <v>0</v>
      </c>
    </row>
    <row r="44" spans="1:64" ht="15.6" x14ac:dyDescent="0.3">
      <c r="A44" s="36">
        <v>50396</v>
      </c>
      <c r="B44" s="34" t="s">
        <v>266</v>
      </c>
      <c r="C44" s="34" t="s">
        <v>48</v>
      </c>
      <c r="D44" s="34" t="s">
        <v>273</v>
      </c>
      <c r="E44" s="34" t="s">
        <v>268</v>
      </c>
      <c r="F44" s="34" t="s">
        <v>263</v>
      </c>
      <c r="G44" s="34" t="s">
        <v>214</v>
      </c>
      <c r="H44" s="34" t="s">
        <v>222</v>
      </c>
      <c r="I44" s="34" t="s">
        <v>204</v>
      </c>
      <c r="J44" s="34" t="s">
        <v>231</v>
      </c>
      <c r="K44" s="35">
        <v>43.22</v>
      </c>
      <c r="L44" s="35">
        <v>-123.36472222222221</v>
      </c>
      <c r="M44" s="35"/>
      <c r="N44" s="35"/>
      <c r="O44" s="36">
        <v>17100302</v>
      </c>
      <c r="P44" s="36"/>
      <c r="Q44" s="34" t="s">
        <v>205</v>
      </c>
      <c r="R44" s="36">
        <v>1955</v>
      </c>
      <c r="S44" s="36">
        <v>7</v>
      </c>
      <c r="T44" s="38">
        <v>13797.035</v>
      </c>
      <c r="U44" s="37">
        <v>0.22500057077625571</v>
      </c>
      <c r="V44" s="34" t="s">
        <v>269</v>
      </c>
      <c r="W44" s="34" t="s">
        <v>206</v>
      </c>
      <c r="X44" s="34">
        <v>0</v>
      </c>
      <c r="Y44" s="34">
        <v>0</v>
      </c>
      <c r="Z44" s="34">
        <v>12.113796730000001</v>
      </c>
      <c r="AA44" s="34">
        <v>6.8985174999999996</v>
      </c>
      <c r="AB44" s="34">
        <v>20.143671100000002</v>
      </c>
      <c r="AC44" s="34">
        <v>7.6297603549999993</v>
      </c>
      <c r="AD44" s="34">
        <v>6.6225768</v>
      </c>
      <c r="AE44" s="34">
        <v>13.314138775</v>
      </c>
      <c r="AF44" s="34">
        <v>878</v>
      </c>
      <c r="AG44" s="34">
        <v>553</v>
      </c>
      <c r="AH44" s="33">
        <v>0</v>
      </c>
      <c r="AI44" s="33">
        <v>120</v>
      </c>
      <c r="AJ44" s="33">
        <v>0</v>
      </c>
      <c r="AK44" s="33">
        <v>3</v>
      </c>
      <c r="AL44" s="33">
        <v>1</v>
      </c>
      <c r="AM44" s="33">
        <v>0.93</v>
      </c>
      <c r="AN44" s="33">
        <v>0</v>
      </c>
      <c r="AO44" s="33">
        <v>840000</v>
      </c>
      <c r="AP44" s="33">
        <v>0</v>
      </c>
      <c r="AQ44" s="33">
        <v>21000</v>
      </c>
      <c r="AR44" s="39">
        <v>13797.035</v>
      </c>
      <c r="AS44" s="39">
        <v>12831.242550000001</v>
      </c>
      <c r="AT44" s="40">
        <v>7.9891713294871796</v>
      </c>
      <c r="AU44" s="40">
        <v>0.31847493910256408</v>
      </c>
      <c r="AV44" s="40">
        <v>5.031904037820512</v>
      </c>
      <c r="AW44" s="40">
        <v>0.31847493910256408</v>
      </c>
      <c r="AX44" s="33"/>
      <c r="AY44" s="33">
        <f t="shared" si="1"/>
        <v>37.189355961099999</v>
      </c>
      <c r="AZ44" s="33">
        <f t="shared" si="2"/>
        <v>21.178448724999999</v>
      </c>
      <c r="BA44" s="33">
        <f t="shared" si="3"/>
        <v>61.841070277000007</v>
      </c>
      <c r="BB44" s="33">
        <f t="shared" si="4"/>
        <v>23.423364289849996</v>
      </c>
      <c r="BC44" s="33">
        <f t="shared" si="5"/>
        <v>20.331310775999999</v>
      </c>
      <c r="BD44" s="33">
        <f t="shared" si="6"/>
        <v>40.874406039249997</v>
      </c>
      <c r="BE44" s="33"/>
      <c r="BF44" s="7">
        <v>17070307</v>
      </c>
      <c r="BG44" s="7">
        <v>0</v>
      </c>
      <c r="BH44" s="7">
        <v>0</v>
      </c>
      <c r="BI44" s="7">
        <v>0</v>
      </c>
      <c r="BJ44" s="7">
        <v>0</v>
      </c>
      <c r="BK44" s="7">
        <v>0</v>
      </c>
      <c r="BL44" s="7">
        <v>0</v>
      </c>
    </row>
    <row r="45" spans="1:64" ht="15.6" x14ac:dyDescent="0.3">
      <c r="A45" s="36">
        <v>56461</v>
      </c>
      <c r="B45" s="34" t="s">
        <v>310</v>
      </c>
      <c r="C45" s="34" t="s">
        <v>48</v>
      </c>
      <c r="D45" s="34" t="s">
        <v>311</v>
      </c>
      <c r="E45" s="34" t="s">
        <v>312</v>
      </c>
      <c r="F45" s="34" t="s">
        <v>230</v>
      </c>
      <c r="G45" s="34" t="s">
        <v>203</v>
      </c>
      <c r="H45" s="34" t="s">
        <v>204</v>
      </c>
      <c r="I45" s="34" t="s">
        <v>204</v>
      </c>
      <c r="J45" s="34" t="s">
        <v>231</v>
      </c>
      <c r="K45" s="35">
        <v>42.388333333333335</v>
      </c>
      <c r="L45" s="35">
        <v>-122.79111111111111</v>
      </c>
      <c r="M45" s="35"/>
      <c r="N45" s="35"/>
      <c r="O45" s="36">
        <v>17100308</v>
      </c>
      <c r="P45" s="36"/>
      <c r="Q45" s="34" t="s">
        <v>205</v>
      </c>
      <c r="R45" s="36">
        <v>2007</v>
      </c>
      <c r="S45" s="36">
        <v>1.6</v>
      </c>
      <c r="T45" s="38">
        <v>10901</v>
      </c>
      <c r="U45" s="37">
        <v>0.77775399543378998</v>
      </c>
      <c r="V45" s="34" t="s">
        <v>313</v>
      </c>
      <c r="W45" s="34" t="s">
        <v>225</v>
      </c>
      <c r="X45" s="34">
        <v>0</v>
      </c>
      <c r="Y45" s="34">
        <v>0</v>
      </c>
      <c r="Z45" s="34">
        <v>0</v>
      </c>
      <c r="AA45" s="34">
        <v>0</v>
      </c>
      <c r="AB45" s="34">
        <v>0</v>
      </c>
      <c r="AC45" s="34">
        <v>0</v>
      </c>
      <c r="AD45" s="34">
        <v>0</v>
      </c>
      <c r="AE45" s="34">
        <v>0</v>
      </c>
      <c r="AF45" s="34">
        <v>0</v>
      </c>
      <c r="AG45" s="34">
        <v>0</v>
      </c>
      <c r="AH45" s="33">
        <v>0</v>
      </c>
      <c r="AI45" s="33">
        <v>0</v>
      </c>
      <c r="AJ45" s="33">
        <v>0</v>
      </c>
      <c r="AK45" s="33">
        <v>0</v>
      </c>
      <c r="AL45" s="33">
        <v>1</v>
      </c>
      <c r="AM45" s="33">
        <v>1</v>
      </c>
      <c r="AN45" s="33">
        <v>0</v>
      </c>
      <c r="AO45" s="33">
        <v>0</v>
      </c>
      <c r="AP45" s="33">
        <v>0</v>
      </c>
      <c r="AQ45" s="33">
        <v>0</v>
      </c>
      <c r="AR45" s="39">
        <v>10901</v>
      </c>
      <c r="AS45" s="39">
        <v>10901</v>
      </c>
      <c r="AT45" s="40">
        <v>14.33820182846233</v>
      </c>
      <c r="AU45" s="40">
        <v>14.33820182846233</v>
      </c>
      <c r="AV45" s="40">
        <v>14.33820182846233</v>
      </c>
      <c r="AW45" s="40">
        <v>14.33820182846233</v>
      </c>
      <c r="AX45" s="33"/>
      <c r="AY45" s="33">
        <f t="shared" si="1"/>
        <v>0</v>
      </c>
      <c r="AZ45" s="33">
        <f t="shared" si="2"/>
        <v>0</v>
      </c>
      <c r="BA45" s="33">
        <f t="shared" si="3"/>
        <v>0</v>
      </c>
      <c r="BB45" s="33">
        <f t="shared" si="4"/>
        <v>0</v>
      </c>
      <c r="BC45" s="33">
        <f t="shared" si="5"/>
        <v>0</v>
      </c>
      <c r="BD45" s="33">
        <f t="shared" si="6"/>
        <v>0</v>
      </c>
      <c r="BE45" s="33"/>
      <c r="BF45" s="7">
        <v>17080001</v>
      </c>
      <c r="BG45" s="7">
        <v>0</v>
      </c>
      <c r="BH45" s="7">
        <v>0</v>
      </c>
      <c r="BI45" s="7">
        <v>0</v>
      </c>
      <c r="BJ45" s="7">
        <v>0</v>
      </c>
      <c r="BK45" s="7">
        <v>0</v>
      </c>
      <c r="BL45" s="7">
        <v>0</v>
      </c>
    </row>
    <row r="46" spans="1:64" ht="15.6" x14ac:dyDescent="0.3">
      <c r="A46" s="36">
        <v>56461</v>
      </c>
      <c r="B46" s="34" t="s">
        <v>310</v>
      </c>
      <c r="C46" s="34" t="s">
        <v>48</v>
      </c>
      <c r="D46" s="34" t="s">
        <v>314</v>
      </c>
      <c r="E46" s="34" t="s">
        <v>312</v>
      </c>
      <c r="F46" s="34" t="s">
        <v>230</v>
      </c>
      <c r="G46" s="34" t="s">
        <v>203</v>
      </c>
      <c r="H46" s="34" t="s">
        <v>204</v>
      </c>
      <c r="I46" s="34" t="s">
        <v>204</v>
      </c>
      <c r="J46" s="34" t="s">
        <v>231</v>
      </c>
      <c r="K46" s="35">
        <v>42.388333333333335</v>
      </c>
      <c r="L46" s="35">
        <v>-122.79111111111111</v>
      </c>
      <c r="M46" s="35"/>
      <c r="N46" s="35"/>
      <c r="O46" s="36">
        <v>17100308</v>
      </c>
      <c r="P46" s="36"/>
      <c r="Q46" s="34" t="s">
        <v>205</v>
      </c>
      <c r="R46" s="36">
        <v>2007</v>
      </c>
      <c r="S46" s="36">
        <v>1.6</v>
      </c>
      <c r="T46" s="38">
        <v>10901</v>
      </c>
      <c r="U46" s="37">
        <v>0.77775399543378998</v>
      </c>
      <c r="V46" s="34" t="s">
        <v>313</v>
      </c>
      <c r="W46" s="34" t="s">
        <v>225</v>
      </c>
      <c r="X46" s="34">
        <v>0</v>
      </c>
      <c r="Y46" s="34">
        <v>0</v>
      </c>
      <c r="Z46" s="34">
        <v>0</v>
      </c>
      <c r="AA46" s="34">
        <v>0</v>
      </c>
      <c r="AB46" s="34">
        <v>0</v>
      </c>
      <c r="AC46" s="34">
        <v>0</v>
      </c>
      <c r="AD46" s="34">
        <v>0</v>
      </c>
      <c r="AE46" s="34">
        <v>0</v>
      </c>
      <c r="AF46" s="34">
        <v>0</v>
      </c>
      <c r="AG46" s="34">
        <v>0</v>
      </c>
      <c r="AH46" s="33">
        <v>0</v>
      </c>
      <c r="AI46" s="33">
        <v>0</v>
      </c>
      <c r="AJ46" s="33">
        <v>0</v>
      </c>
      <c r="AK46" s="33">
        <v>0</v>
      </c>
      <c r="AL46" s="33">
        <v>1</v>
      </c>
      <c r="AM46" s="33">
        <v>1</v>
      </c>
      <c r="AN46" s="33">
        <v>0</v>
      </c>
      <c r="AO46" s="33">
        <v>0</v>
      </c>
      <c r="AP46" s="33">
        <v>0</v>
      </c>
      <c r="AQ46" s="33">
        <v>0</v>
      </c>
      <c r="AR46" s="39">
        <v>10901</v>
      </c>
      <c r="AS46" s="39">
        <v>10901</v>
      </c>
      <c r="AT46" s="40">
        <v>14.33820182846233</v>
      </c>
      <c r="AU46" s="40">
        <v>14.33820182846233</v>
      </c>
      <c r="AV46" s="40">
        <v>14.33820182846233</v>
      </c>
      <c r="AW46" s="40">
        <v>14.33820182846233</v>
      </c>
      <c r="AX46" s="33"/>
      <c r="AY46" s="33">
        <f t="shared" si="1"/>
        <v>0</v>
      </c>
      <c r="AZ46" s="33">
        <f t="shared" si="2"/>
        <v>0</v>
      </c>
      <c r="BA46" s="33">
        <f t="shared" si="3"/>
        <v>0</v>
      </c>
      <c r="BB46" s="33">
        <f t="shared" si="4"/>
        <v>0</v>
      </c>
      <c r="BC46" s="33">
        <f t="shared" si="5"/>
        <v>0</v>
      </c>
      <c r="BD46" s="33">
        <f t="shared" si="6"/>
        <v>0</v>
      </c>
      <c r="BE46" s="33"/>
      <c r="BF46" s="36">
        <v>17080003</v>
      </c>
      <c r="BG46" s="7">
        <f t="shared" ref="BG46:BL46" si="9">SUM(AY18:AY29)</f>
        <v>2306.3030085037512</v>
      </c>
      <c r="BH46" s="7">
        <f t="shared" si="9"/>
        <v>1367.3733251998524</v>
      </c>
      <c r="BI46" s="7">
        <f t="shared" si="9"/>
        <v>2579.7776735437219</v>
      </c>
      <c r="BJ46" s="7">
        <f t="shared" si="9"/>
        <v>1804.9327892638053</v>
      </c>
      <c r="BK46" s="7">
        <f t="shared" si="9"/>
        <v>1185.0568818398724</v>
      </c>
      <c r="BL46" s="7">
        <f t="shared" si="9"/>
        <v>2734.7466503997048</v>
      </c>
    </row>
    <row r="47" spans="1:64" ht="15.6" x14ac:dyDescent="0.3">
      <c r="A47" s="36">
        <v>10869</v>
      </c>
      <c r="B47" s="34" t="s">
        <v>260</v>
      </c>
      <c r="C47" s="34" t="s">
        <v>48</v>
      </c>
      <c r="D47" s="34" t="s">
        <v>261</v>
      </c>
      <c r="E47" s="34" t="s">
        <v>262</v>
      </c>
      <c r="F47" s="34" t="s">
        <v>263</v>
      </c>
      <c r="G47" s="34" t="s">
        <v>214</v>
      </c>
      <c r="H47" s="34" t="s">
        <v>222</v>
      </c>
      <c r="I47" s="34" t="s">
        <v>204</v>
      </c>
      <c r="J47" s="34" t="s">
        <v>231</v>
      </c>
      <c r="K47" s="35">
        <v>42.436944444444443</v>
      </c>
      <c r="L47" s="35">
        <v>-123.84777777777778</v>
      </c>
      <c r="M47" s="35"/>
      <c r="N47" s="35"/>
      <c r="O47" s="36">
        <v>17100311</v>
      </c>
      <c r="P47" s="36"/>
      <c r="Q47" s="34" t="s">
        <v>205</v>
      </c>
      <c r="R47" s="36">
        <v>1985</v>
      </c>
      <c r="S47" s="36">
        <v>10</v>
      </c>
      <c r="T47" s="38">
        <v>39611</v>
      </c>
      <c r="U47" s="37">
        <v>0.45218036529680367</v>
      </c>
      <c r="V47" s="34" t="s">
        <v>264</v>
      </c>
      <c r="W47" s="34" t="s">
        <v>218</v>
      </c>
      <c r="X47" s="34">
        <v>0</v>
      </c>
      <c r="Y47" s="34">
        <v>0</v>
      </c>
      <c r="Z47" s="34">
        <v>34.778458000000001</v>
      </c>
      <c r="AA47" s="34">
        <v>19.805499999999999</v>
      </c>
      <c r="AB47" s="34">
        <v>57.832059999999998</v>
      </c>
      <c r="AC47" s="34">
        <v>21.904883000000002</v>
      </c>
      <c r="AD47" s="34">
        <v>19.013280000000002</v>
      </c>
      <c r="AE47" s="34">
        <v>38.224615</v>
      </c>
      <c r="AF47" s="34">
        <v>878</v>
      </c>
      <c r="AG47" s="34">
        <v>553</v>
      </c>
      <c r="AH47" s="33">
        <v>0</v>
      </c>
      <c r="AI47" s="33">
        <v>120</v>
      </c>
      <c r="AJ47" s="33">
        <v>0</v>
      </c>
      <c r="AK47" s="33">
        <v>3</v>
      </c>
      <c r="AL47" s="33">
        <v>1</v>
      </c>
      <c r="AM47" s="33">
        <v>0.93</v>
      </c>
      <c r="AN47" s="33">
        <v>0</v>
      </c>
      <c r="AO47" s="33">
        <v>1200000</v>
      </c>
      <c r="AP47" s="33">
        <v>0</v>
      </c>
      <c r="AQ47" s="33">
        <v>30000</v>
      </c>
      <c r="AR47" s="39">
        <v>39611</v>
      </c>
      <c r="AS47" s="39">
        <v>36838.230000000003</v>
      </c>
      <c r="AT47" s="40">
        <v>0.125554</v>
      </c>
      <c r="AU47" s="40">
        <v>5.0049999999999999E-3</v>
      </c>
      <c r="AV47" s="40">
        <v>7.9078999999999997E-2</v>
      </c>
      <c r="AW47" s="40">
        <v>5.0049999999999999E-3</v>
      </c>
      <c r="AX47" s="33"/>
      <c r="AY47" s="33">
        <f t="shared" si="1"/>
        <v>106.76986606</v>
      </c>
      <c r="AZ47" s="33">
        <f t="shared" si="2"/>
        <v>60.802884999999989</v>
      </c>
      <c r="BA47" s="33">
        <f t="shared" si="3"/>
        <v>177.54442419999998</v>
      </c>
      <c r="BB47" s="33">
        <f t="shared" si="4"/>
        <v>67.247990810000005</v>
      </c>
      <c r="BC47" s="33">
        <f t="shared" si="5"/>
        <v>58.370769600000003</v>
      </c>
      <c r="BD47" s="33">
        <f t="shared" si="6"/>
        <v>117.34956804999999</v>
      </c>
      <c r="BE47" s="33"/>
      <c r="BF47" s="7">
        <v>17080006</v>
      </c>
      <c r="BG47" s="7">
        <v>0</v>
      </c>
      <c r="BH47" s="7">
        <v>0</v>
      </c>
      <c r="BI47" s="7">
        <v>0</v>
      </c>
      <c r="BJ47" s="7">
        <v>0</v>
      </c>
      <c r="BK47" s="7">
        <v>0</v>
      </c>
      <c r="BL47" s="7">
        <v>0</v>
      </c>
    </row>
    <row r="48" spans="1:64" ht="15.6" x14ac:dyDescent="0.3">
      <c r="A48" s="36">
        <v>10869</v>
      </c>
      <c r="B48" s="34" t="s">
        <v>260</v>
      </c>
      <c r="C48" s="34" t="s">
        <v>48</v>
      </c>
      <c r="D48" s="34" t="s">
        <v>265</v>
      </c>
      <c r="E48" s="34" t="s">
        <v>262</v>
      </c>
      <c r="F48" s="34" t="s">
        <v>263</v>
      </c>
      <c r="G48" s="34" t="s">
        <v>214</v>
      </c>
      <c r="H48" s="34" t="s">
        <v>222</v>
      </c>
      <c r="I48" s="34" t="s">
        <v>204</v>
      </c>
      <c r="J48" s="34" t="s">
        <v>231</v>
      </c>
      <c r="K48" s="35">
        <v>42.436944444444443</v>
      </c>
      <c r="L48" s="35">
        <v>-123.84777777777778</v>
      </c>
      <c r="M48" s="35"/>
      <c r="N48" s="35"/>
      <c r="O48" s="36">
        <v>17100311</v>
      </c>
      <c r="P48" s="36"/>
      <c r="Q48" s="34" t="s">
        <v>205</v>
      </c>
      <c r="R48" s="36">
        <v>1985</v>
      </c>
      <c r="S48" s="36">
        <v>15</v>
      </c>
      <c r="T48" s="38">
        <v>87428</v>
      </c>
      <c r="U48" s="37">
        <v>0.66535768645357685</v>
      </c>
      <c r="V48" s="34" t="s">
        <v>264</v>
      </c>
      <c r="W48" s="34" t="s">
        <v>218</v>
      </c>
      <c r="X48" s="34">
        <v>0</v>
      </c>
      <c r="Y48" s="34">
        <v>0</v>
      </c>
      <c r="Z48" s="34">
        <v>76.761784000000006</v>
      </c>
      <c r="AA48" s="34">
        <v>43.713999999999999</v>
      </c>
      <c r="AB48" s="34">
        <v>127.64488</v>
      </c>
      <c r="AC48" s="34">
        <v>48.347684000000001</v>
      </c>
      <c r="AD48" s="34">
        <v>41.965440000000001</v>
      </c>
      <c r="AE48" s="34">
        <v>84.368020000000001</v>
      </c>
      <c r="AF48" s="34">
        <v>878</v>
      </c>
      <c r="AG48" s="34">
        <v>553</v>
      </c>
      <c r="AH48" s="33">
        <v>0</v>
      </c>
      <c r="AI48" s="33">
        <v>120</v>
      </c>
      <c r="AJ48" s="33">
        <v>0</v>
      </c>
      <c r="AK48" s="33">
        <v>3</v>
      </c>
      <c r="AL48" s="33">
        <v>1</v>
      </c>
      <c r="AM48" s="33">
        <v>0.93</v>
      </c>
      <c r="AN48" s="33">
        <v>0</v>
      </c>
      <c r="AO48" s="33">
        <v>1800000</v>
      </c>
      <c r="AP48" s="33">
        <v>0</v>
      </c>
      <c r="AQ48" s="33">
        <v>45000</v>
      </c>
      <c r="AR48" s="39">
        <v>87428</v>
      </c>
      <c r="AS48" s="39">
        <v>81308.040000000008</v>
      </c>
      <c r="AT48" s="40">
        <v>17.566146</v>
      </c>
      <c r="AU48" s="40">
        <v>0.70024500000000001</v>
      </c>
      <c r="AV48" s="40">
        <v>11.063871000000001</v>
      </c>
      <c r="AW48" s="40">
        <v>0.70024500000000001</v>
      </c>
      <c r="AX48" s="33"/>
      <c r="AY48" s="33">
        <f t="shared" si="1"/>
        <v>235.65867688</v>
      </c>
      <c r="AZ48" s="33">
        <f t="shared" si="2"/>
        <v>134.20197999999999</v>
      </c>
      <c r="BA48" s="33">
        <f t="shared" si="3"/>
        <v>391.86978159999995</v>
      </c>
      <c r="BB48" s="33">
        <f t="shared" si="4"/>
        <v>148.42738987999999</v>
      </c>
      <c r="BC48" s="33">
        <f t="shared" si="5"/>
        <v>128.83390080000001</v>
      </c>
      <c r="BD48" s="33">
        <f t="shared" si="6"/>
        <v>259.00982139999996</v>
      </c>
      <c r="BE48" s="33"/>
      <c r="BF48" s="7">
        <v>17090001</v>
      </c>
      <c r="BG48" s="7">
        <v>0</v>
      </c>
      <c r="BH48" s="7">
        <v>0</v>
      </c>
      <c r="BI48" s="7">
        <v>0</v>
      </c>
      <c r="BJ48" s="7">
        <v>0</v>
      </c>
      <c r="BK48" s="7">
        <v>0</v>
      </c>
      <c r="BL48" s="7">
        <v>0</v>
      </c>
    </row>
    <row r="49" spans="1:64" ht="15.6" x14ac:dyDescent="0.3">
      <c r="A49" s="36">
        <v>55103</v>
      </c>
      <c r="B49" s="34" t="s">
        <v>284</v>
      </c>
      <c r="C49" s="34" t="s">
        <v>48</v>
      </c>
      <c r="D49" s="34" t="s">
        <v>285</v>
      </c>
      <c r="E49" s="34" t="s">
        <v>286</v>
      </c>
      <c r="F49" s="34" t="s">
        <v>221</v>
      </c>
      <c r="G49" s="34" t="s">
        <v>214</v>
      </c>
      <c r="H49" s="34" t="s">
        <v>222</v>
      </c>
      <c r="I49" s="34" t="s">
        <v>204</v>
      </c>
      <c r="J49" s="34" t="s">
        <v>223</v>
      </c>
      <c r="K49" s="35">
        <v>42.270277777777778</v>
      </c>
      <c r="L49" s="35">
        <v>-121.80944444444444</v>
      </c>
      <c r="M49" s="35"/>
      <c r="N49" s="35"/>
      <c r="O49" s="36">
        <v>18010203</v>
      </c>
      <c r="P49" s="36"/>
      <c r="Q49" s="34" t="s">
        <v>207</v>
      </c>
      <c r="R49" s="36">
        <v>2001</v>
      </c>
      <c r="S49" s="36">
        <v>161.5</v>
      </c>
      <c r="T49" s="38">
        <v>1517907.5</v>
      </c>
      <c r="U49" s="37">
        <v>1.0729232933259822</v>
      </c>
      <c r="V49" s="34" t="s">
        <v>287</v>
      </c>
      <c r="W49" s="34" t="s">
        <v>288</v>
      </c>
      <c r="X49" s="34">
        <v>0</v>
      </c>
      <c r="Y49" s="34">
        <v>0</v>
      </c>
      <c r="Z49" s="34">
        <v>384.0305975</v>
      </c>
      <c r="AA49" s="34">
        <v>227.686125</v>
      </c>
      <c r="AB49" s="34">
        <v>429.56782249999998</v>
      </c>
      <c r="AC49" s="34">
        <v>300.54568499999999</v>
      </c>
      <c r="AD49" s="34">
        <v>197.32797500000001</v>
      </c>
      <c r="AE49" s="34">
        <v>455.37225000000001</v>
      </c>
      <c r="AF49" s="34">
        <v>253</v>
      </c>
      <c r="AG49" s="34">
        <v>198</v>
      </c>
      <c r="AH49" s="33">
        <v>0</v>
      </c>
      <c r="AI49" s="33">
        <v>125</v>
      </c>
      <c r="AJ49" s="33">
        <v>0</v>
      </c>
      <c r="AK49" s="33">
        <v>8</v>
      </c>
      <c r="AL49" s="33">
        <v>1</v>
      </c>
      <c r="AM49" s="33">
        <v>0.98299999999999998</v>
      </c>
      <c r="AN49" s="33">
        <v>0</v>
      </c>
      <c r="AO49" s="33">
        <v>20187500</v>
      </c>
      <c r="AP49" s="33">
        <v>0</v>
      </c>
      <c r="AQ49" s="33">
        <v>1292000</v>
      </c>
      <c r="AR49" s="39">
        <v>1517907.5</v>
      </c>
      <c r="AS49" s="39">
        <v>1492103.0725</v>
      </c>
      <c r="AT49" s="40">
        <v>5.2224457464733556</v>
      </c>
      <c r="AU49" s="40">
        <v>4.5412571708463953E-2</v>
      </c>
      <c r="AV49" s="40">
        <v>5.154326888910659</v>
      </c>
      <c r="AW49" s="40">
        <v>4.5412571708463953E-2</v>
      </c>
      <c r="AX49" s="33"/>
      <c r="AY49" s="33">
        <f t="shared" si="1"/>
        <v>1178.9739343249998</v>
      </c>
      <c r="AZ49" s="33">
        <f t="shared" si="2"/>
        <v>698.99640375000001</v>
      </c>
      <c r="BA49" s="33">
        <f t="shared" si="3"/>
        <v>1318.7732150749998</v>
      </c>
      <c r="BB49" s="33">
        <f t="shared" si="4"/>
        <v>922.67525294999996</v>
      </c>
      <c r="BC49" s="33">
        <f t="shared" si="5"/>
        <v>605.79688324999995</v>
      </c>
      <c r="BD49" s="33">
        <f t="shared" si="6"/>
        <v>1397.9928075</v>
      </c>
      <c r="BE49" s="33"/>
      <c r="BF49" s="36">
        <v>17090002</v>
      </c>
      <c r="BG49" s="7">
        <f t="shared" ref="BG49:BL49" si="10">SUM(AY30:AY33)</f>
        <v>0</v>
      </c>
      <c r="BH49" s="7">
        <f t="shared" si="10"/>
        <v>0</v>
      </c>
      <c r="BI49" s="7">
        <f t="shared" si="10"/>
        <v>0</v>
      </c>
      <c r="BJ49" s="7">
        <f t="shared" si="10"/>
        <v>0</v>
      </c>
      <c r="BK49" s="7">
        <f t="shared" si="10"/>
        <v>0</v>
      </c>
      <c r="BL49" s="7">
        <f t="shared" si="10"/>
        <v>0</v>
      </c>
    </row>
    <row r="50" spans="1:64" ht="15.6" x14ac:dyDescent="0.3">
      <c r="A50" s="36">
        <v>55103</v>
      </c>
      <c r="B50" s="34" t="s">
        <v>284</v>
      </c>
      <c r="C50" s="34" t="s">
        <v>48</v>
      </c>
      <c r="D50" s="34" t="s">
        <v>289</v>
      </c>
      <c r="E50" s="34" t="s">
        <v>286</v>
      </c>
      <c r="F50" s="34" t="s">
        <v>221</v>
      </c>
      <c r="G50" s="34" t="s">
        <v>214</v>
      </c>
      <c r="H50" s="34" t="s">
        <v>222</v>
      </c>
      <c r="I50" s="34" t="s">
        <v>204</v>
      </c>
      <c r="J50" s="34" t="s">
        <v>223</v>
      </c>
      <c r="K50" s="35">
        <v>42.270277777777778</v>
      </c>
      <c r="L50" s="35">
        <v>-121.80944444444444</v>
      </c>
      <c r="M50" s="35"/>
      <c r="N50" s="35"/>
      <c r="O50" s="36">
        <v>18010203</v>
      </c>
      <c r="P50" s="36"/>
      <c r="Q50" s="34" t="s">
        <v>207</v>
      </c>
      <c r="R50" s="36">
        <v>2001</v>
      </c>
      <c r="S50" s="36">
        <v>161.5</v>
      </c>
      <c r="T50" s="38">
        <v>1517907.5</v>
      </c>
      <c r="U50" s="37">
        <v>1.0729232933259822</v>
      </c>
      <c r="V50" s="34" t="s">
        <v>287</v>
      </c>
      <c r="W50" s="34" t="s">
        <v>288</v>
      </c>
      <c r="X50" s="34">
        <v>0</v>
      </c>
      <c r="Y50" s="34">
        <v>0</v>
      </c>
      <c r="Z50" s="34">
        <v>384.0305975</v>
      </c>
      <c r="AA50" s="34">
        <v>227.686125</v>
      </c>
      <c r="AB50" s="34">
        <v>429.56782249999998</v>
      </c>
      <c r="AC50" s="34">
        <v>300.54568499999999</v>
      </c>
      <c r="AD50" s="34">
        <v>197.32797500000001</v>
      </c>
      <c r="AE50" s="34">
        <v>455.37225000000001</v>
      </c>
      <c r="AF50" s="34">
        <v>253</v>
      </c>
      <c r="AG50" s="34">
        <v>198</v>
      </c>
      <c r="AH50" s="33">
        <v>0</v>
      </c>
      <c r="AI50" s="33">
        <v>125</v>
      </c>
      <c r="AJ50" s="33">
        <v>0</v>
      </c>
      <c r="AK50" s="33">
        <v>8</v>
      </c>
      <c r="AL50" s="33">
        <v>1</v>
      </c>
      <c r="AM50" s="33">
        <v>0.98299999999999998</v>
      </c>
      <c r="AN50" s="33">
        <v>0</v>
      </c>
      <c r="AO50" s="33">
        <v>20187500</v>
      </c>
      <c r="AP50" s="33">
        <v>0</v>
      </c>
      <c r="AQ50" s="33">
        <v>1292000</v>
      </c>
      <c r="AR50" s="39">
        <v>1517907.5</v>
      </c>
      <c r="AS50" s="39">
        <v>1492103.0725</v>
      </c>
      <c r="AT50" s="40">
        <v>5.2224457464733556</v>
      </c>
      <c r="AU50" s="40">
        <v>4.5412571708463953E-2</v>
      </c>
      <c r="AV50" s="40">
        <v>5.154326888910659</v>
      </c>
      <c r="AW50" s="40">
        <v>4.5412571708463953E-2</v>
      </c>
      <c r="AX50" s="33"/>
      <c r="AY50" s="33">
        <f t="shared" si="1"/>
        <v>1178.9739343249998</v>
      </c>
      <c r="AZ50" s="33">
        <f t="shared" si="2"/>
        <v>698.99640375000001</v>
      </c>
      <c r="BA50" s="33">
        <f t="shared" si="3"/>
        <v>1318.7732150749998</v>
      </c>
      <c r="BB50" s="33">
        <f t="shared" si="4"/>
        <v>922.67525294999996</v>
      </c>
      <c r="BC50" s="33">
        <f t="shared" si="5"/>
        <v>605.79688324999995</v>
      </c>
      <c r="BD50" s="33">
        <f t="shared" si="6"/>
        <v>1397.9928075</v>
      </c>
      <c r="BE50" s="33"/>
      <c r="BF50" s="36">
        <v>17090003</v>
      </c>
      <c r="BG50" s="7">
        <f t="shared" ref="BG50:BL50" si="11">SUM(AY34:AY39)</f>
        <v>0</v>
      </c>
      <c r="BH50" s="7">
        <f t="shared" si="11"/>
        <v>0</v>
      </c>
      <c r="BI50" s="7">
        <f t="shared" si="11"/>
        <v>0</v>
      </c>
      <c r="BJ50" s="7">
        <f t="shared" si="11"/>
        <v>0</v>
      </c>
      <c r="BK50" s="7">
        <f t="shared" si="11"/>
        <v>0</v>
      </c>
      <c r="BL50" s="7">
        <f t="shared" si="11"/>
        <v>0</v>
      </c>
    </row>
    <row r="51" spans="1:64" ht="15.6" x14ac:dyDescent="0.3">
      <c r="A51" s="36">
        <v>55544</v>
      </c>
      <c r="B51" s="34" t="s">
        <v>295</v>
      </c>
      <c r="C51" s="34" t="s">
        <v>48</v>
      </c>
      <c r="D51" s="34" t="s">
        <v>296</v>
      </c>
      <c r="E51" s="34" t="s">
        <v>286</v>
      </c>
      <c r="F51" s="34" t="s">
        <v>252</v>
      </c>
      <c r="G51" s="34" t="s">
        <v>203</v>
      </c>
      <c r="H51" s="34" t="s">
        <v>204</v>
      </c>
      <c r="I51" s="34" t="s">
        <v>204</v>
      </c>
      <c r="J51" s="34" t="s">
        <v>223</v>
      </c>
      <c r="K51" s="35">
        <v>42.172499999999999</v>
      </c>
      <c r="L51" s="35">
        <v>-121.81388888888888</v>
      </c>
      <c r="M51" s="35"/>
      <c r="N51" s="35"/>
      <c r="O51" s="36">
        <v>18010204</v>
      </c>
      <c r="P51" s="36"/>
      <c r="Q51" s="34" t="s">
        <v>207</v>
      </c>
      <c r="R51" s="36">
        <v>2002</v>
      </c>
      <c r="S51" s="36">
        <v>29.4</v>
      </c>
      <c r="T51" s="38">
        <v>4086</v>
      </c>
      <c r="U51" s="37">
        <v>1.5865250209672912E-2</v>
      </c>
      <c r="V51" s="34" t="s">
        <v>209</v>
      </c>
      <c r="W51" s="34" t="s">
        <v>240</v>
      </c>
      <c r="X51" s="34">
        <v>0</v>
      </c>
      <c r="Y51" s="34">
        <v>0</v>
      </c>
      <c r="Z51" s="34">
        <v>0</v>
      </c>
      <c r="AA51" s="34">
        <v>0</v>
      </c>
      <c r="AB51" s="34">
        <v>0</v>
      </c>
      <c r="AC51" s="34">
        <v>0</v>
      </c>
      <c r="AD51" s="34">
        <v>0</v>
      </c>
      <c r="AE51" s="34">
        <v>0</v>
      </c>
      <c r="AF51" s="34">
        <v>0</v>
      </c>
      <c r="AG51" s="34">
        <v>0</v>
      </c>
      <c r="AH51" s="33">
        <v>0</v>
      </c>
      <c r="AI51" s="33">
        <v>0</v>
      </c>
      <c r="AJ51" s="33">
        <v>0</v>
      </c>
      <c r="AK51" s="33">
        <v>0</v>
      </c>
      <c r="AL51" s="33">
        <v>1</v>
      </c>
      <c r="AM51" s="33">
        <v>1</v>
      </c>
      <c r="AN51" s="33">
        <v>0</v>
      </c>
      <c r="AO51" s="33">
        <v>0</v>
      </c>
      <c r="AP51" s="33">
        <v>0</v>
      </c>
      <c r="AQ51" s="33">
        <v>0</v>
      </c>
      <c r="AR51" s="39">
        <v>4086</v>
      </c>
      <c r="AS51" s="39">
        <v>4086</v>
      </c>
      <c r="AT51" s="40">
        <v>0</v>
      </c>
      <c r="AU51" s="40">
        <v>0</v>
      </c>
      <c r="AV51" s="40">
        <v>0</v>
      </c>
      <c r="AW51" s="40">
        <v>0</v>
      </c>
      <c r="AX51" s="33"/>
      <c r="AY51" s="33">
        <f t="shared" si="1"/>
        <v>0</v>
      </c>
      <c r="AZ51" s="33">
        <f t="shared" si="2"/>
        <v>0</v>
      </c>
      <c r="BA51" s="33">
        <f t="shared" si="3"/>
        <v>0</v>
      </c>
      <c r="BB51" s="33">
        <f t="shared" si="4"/>
        <v>0</v>
      </c>
      <c r="BC51" s="33">
        <f t="shared" si="5"/>
        <v>0</v>
      </c>
      <c r="BD51" s="33">
        <f t="shared" si="6"/>
        <v>0</v>
      </c>
      <c r="BE51" s="33"/>
      <c r="BF51" s="7">
        <v>17090004</v>
      </c>
      <c r="BG51" s="7">
        <v>0</v>
      </c>
      <c r="BH51" s="7">
        <v>0</v>
      </c>
      <c r="BI51" s="7">
        <v>0</v>
      </c>
      <c r="BJ51" s="7">
        <v>0</v>
      </c>
      <c r="BK51" s="7">
        <v>0</v>
      </c>
      <c r="BL51" s="7">
        <v>0</v>
      </c>
    </row>
    <row r="52" spans="1:64" ht="15.6" x14ac:dyDescent="0.3">
      <c r="A52" s="36">
        <v>55544</v>
      </c>
      <c r="B52" s="34" t="s">
        <v>295</v>
      </c>
      <c r="C52" s="34" t="s">
        <v>48</v>
      </c>
      <c r="D52" s="34" t="s">
        <v>297</v>
      </c>
      <c r="E52" s="34" t="s">
        <v>286</v>
      </c>
      <c r="F52" s="34" t="s">
        <v>252</v>
      </c>
      <c r="G52" s="34" t="s">
        <v>203</v>
      </c>
      <c r="H52" s="34" t="s">
        <v>204</v>
      </c>
      <c r="I52" s="34" t="s">
        <v>204</v>
      </c>
      <c r="J52" s="34" t="s">
        <v>223</v>
      </c>
      <c r="K52" s="35">
        <v>42.172499999999999</v>
      </c>
      <c r="L52" s="35">
        <v>-121.81388888888888</v>
      </c>
      <c r="M52" s="35"/>
      <c r="N52" s="35"/>
      <c r="O52" s="36">
        <v>18010204</v>
      </c>
      <c r="P52" s="36"/>
      <c r="Q52" s="34" t="s">
        <v>207</v>
      </c>
      <c r="R52" s="36">
        <v>2002</v>
      </c>
      <c r="S52" s="36">
        <v>29.4</v>
      </c>
      <c r="T52" s="38">
        <v>4086</v>
      </c>
      <c r="U52" s="37">
        <v>1.5865250209672912E-2</v>
      </c>
      <c r="V52" s="34" t="s">
        <v>209</v>
      </c>
      <c r="W52" s="34" t="s">
        <v>240</v>
      </c>
      <c r="X52" s="34">
        <v>0</v>
      </c>
      <c r="Y52" s="34">
        <v>0</v>
      </c>
      <c r="Z52" s="34">
        <v>0</v>
      </c>
      <c r="AA52" s="34">
        <v>0</v>
      </c>
      <c r="AB52" s="34">
        <v>0</v>
      </c>
      <c r="AC52" s="34">
        <v>0</v>
      </c>
      <c r="AD52" s="34">
        <v>0</v>
      </c>
      <c r="AE52" s="34">
        <v>0</v>
      </c>
      <c r="AF52" s="34">
        <v>0</v>
      </c>
      <c r="AG52" s="34">
        <v>0</v>
      </c>
      <c r="AH52" s="33">
        <v>0</v>
      </c>
      <c r="AI52" s="33">
        <v>0</v>
      </c>
      <c r="AJ52" s="33">
        <v>0</v>
      </c>
      <c r="AK52" s="33">
        <v>0</v>
      </c>
      <c r="AL52" s="33">
        <v>1</v>
      </c>
      <c r="AM52" s="33">
        <v>1</v>
      </c>
      <c r="AN52" s="33">
        <v>0</v>
      </c>
      <c r="AO52" s="33">
        <v>0</v>
      </c>
      <c r="AP52" s="33">
        <v>0</v>
      </c>
      <c r="AQ52" s="33">
        <v>0</v>
      </c>
      <c r="AR52" s="39">
        <v>4086</v>
      </c>
      <c r="AS52" s="39">
        <v>4086</v>
      </c>
      <c r="AT52" s="40">
        <v>0</v>
      </c>
      <c r="AU52" s="40">
        <v>0</v>
      </c>
      <c r="AV52" s="40">
        <v>0</v>
      </c>
      <c r="AW52" s="40">
        <v>0</v>
      </c>
      <c r="AX52" s="33"/>
      <c r="AY52" s="33">
        <f t="shared" si="1"/>
        <v>0</v>
      </c>
      <c r="AZ52" s="33">
        <f t="shared" si="2"/>
        <v>0</v>
      </c>
      <c r="BA52" s="33">
        <f t="shared" si="3"/>
        <v>0</v>
      </c>
      <c r="BB52" s="33">
        <f t="shared" si="4"/>
        <v>0</v>
      </c>
      <c r="BC52" s="33">
        <f t="shared" si="5"/>
        <v>0</v>
      </c>
      <c r="BD52" s="33">
        <f t="shared" si="6"/>
        <v>0</v>
      </c>
      <c r="BE52" s="33"/>
      <c r="BF52" s="7">
        <v>17090005</v>
      </c>
      <c r="BG52" s="7">
        <v>0</v>
      </c>
      <c r="BH52" s="7">
        <v>0</v>
      </c>
      <c r="BI52" s="7">
        <v>0</v>
      </c>
      <c r="BJ52" s="7">
        <v>0</v>
      </c>
      <c r="BK52" s="7">
        <v>0</v>
      </c>
      <c r="BL52" s="7">
        <v>0</v>
      </c>
    </row>
    <row r="53" spans="1:64" ht="15.6" x14ac:dyDescent="0.3">
      <c r="A53" s="36">
        <v>55544</v>
      </c>
      <c r="B53" s="34" t="s">
        <v>295</v>
      </c>
      <c r="C53" s="34" t="s">
        <v>48</v>
      </c>
      <c r="D53" s="34" t="s">
        <v>298</v>
      </c>
      <c r="E53" s="34" t="s">
        <v>286</v>
      </c>
      <c r="F53" s="34" t="s">
        <v>252</v>
      </c>
      <c r="G53" s="34" t="s">
        <v>203</v>
      </c>
      <c r="H53" s="34" t="s">
        <v>204</v>
      </c>
      <c r="I53" s="34" t="s">
        <v>204</v>
      </c>
      <c r="J53" s="34" t="s">
        <v>223</v>
      </c>
      <c r="K53" s="35">
        <v>42.172499999999999</v>
      </c>
      <c r="L53" s="35">
        <v>-121.81388888888888</v>
      </c>
      <c r="M53" s="35"/>
      <c r="N53" s="35"/>
      <c r="O53" s="36">
        <v>18010204</v>
      </c>
      <c r="P53" s="36"/>
      <c r="Q53" s="34" t="s">
        <v>207</v>
      </c>
      <c r="R53" s="36">
        <v>2002</v>
      </c>
      <c r="S53" s="36">
        <v>29.4</v>
      </c>
      <c r="T53" s="38">
        <v>4086</v>
      </c>
      <c r="U53" s="37">
        <v>1.5865250209672912E-2</v>
      </c>
      <c r="V53" s="34" t="s">
        <v>209</v>
      </c>
      <c r="W53" s="34" t="s">
        <v>240</v>
      </c>
      <c r="X53" s="34">
        <v>0</v>
      </c>
      <c r="Y53" s="34">
        <v>0</v>
      </c>
      <c r="Z53" s="34">
        <v>0</v>
      </c>
      <c r="AA53" s="34">
        <v>0</v>
      </c>
      <c r="AB53" s="34">
        <v>0</v>
      </c>
      <c r="AC53" s="34">
        <v>0</v>
      </c>
      <c r="AD53" s="34">
        <v>0</v>
      </c>
      <c r="AE53" s="34">
        <v>0</v>
      </c>
      <c r="AF53" s="34">
        <v>0</v>
      </c>
      <c r="AG53" s="34">
        <v>0</v>
      </c>
      <c r="AH53" s="33">
        <v>0</v>
      </c>
      <c r="AI53" s="33">
        <v>0</v>
      </c>
      <c r="AJ53" s="33">
        <v>0</v>
      </c>
      <c r="AK53" s="33">
        <v>0</v>
      </c>
      <c r="AL53" s="33">
        <v>1</v>
      </c>
      <c r="AM53" s="33">
        <v>1</v>
      </c>
      <c r="AN53" s="33">
        <v>0</v>
      </c>
      <c r="AO53" s="33">
        <v>0</v>
      </c>
      <c r="AP53" s="33">
        <v>0</v>
      </c>
      <c r="AQ53" s="33">
        <v>0</v>
      </c>
      <c r="AR53" s="39">
        <v>4086</v>
      </c>
      <c r="AS53" s="39">
        <v>4086</v>
      </c>
      <c r="AT53" s="40">
        <v>0</v>
      </c>
      <c r="AU53" s="40">
        <v>0</v>
      </c>
      <c r="AV53" s="40">
        <v>0</v>
      </c>
      <c r="AW53" s="40">
        <v>0</v>
      </c>
      <c r="AX53" s="33"/>
      <c r="AY53" s="33">
        <f t="shared" si="1"/>
        <v>0</v>
      </c>
      <c r="AZ53" s="33">
        <f t="shared" si="2"/>
        <v>0</v>
      </c>
      <c r="BA53" s="33">
        <f t="shared" si="3"/>
        <v>0</v>
      </c>
      <c r="BB53" s="33">
        <f t="shared" si="4"/>
        <v>0</v>
      </c>
      <c r="BC53" s="33">
        <f t="shared" si="5"/>
        <v>0</v>
      </c>
      <c r="BD53" s="33">
        <f t="shared" si="6"/>
        <v>0</v>
      </c>
      <c r="BE53" s="33"/>
      <c r="BF53" s="7">
        <v>17090006</v>
      </c>
      <c r="BG53" s="7">
        <v>0</v>
      </c>
      <c r="BH53" s="7">
        <v>0</v>
      </c>
      <c r="BI53" s="7">
        <v>0</v>
      </c>
      <c r="BJ53" s="7">
        <v>0</v>
      </c>
      <c r="BK53" s="7">
        <v>0</v>
      </c>
      <c r="BL53" s="7">
        <v>0</v>
      </c>
    </row>
    <row r="54" spans="1:64" ht="15.6" x14ac:dyDescent="0.3">
      <c r="A54" s="36">
        <v>55544</v>
      </c>
      <c r="B54" s="34" t="s">
        <v>295</v>
      </c>
      <c r="C54" s="34" t="s">
        <v>48</v>
      </c>
      <c r="D54" s="34" t="s">
        <v>299</v>
      </c>
      <c r="E54" s="34" t="s">
        <v>286</v>
      </c>
      <c r="F54" s="34" t="s">
        <v>252</v>
      </c>
      <c r="G54" s="34" t="s">
        <v>203</v>
      </c>
      <c r="H54" s="34" t="s">
        <v>204</v>
      </c>
      <c r="I54" s="34" t="s">
        <v>204</v>
      </c>
      <c r="J54" s="34" t="s">
        <v>223</v>
      </c>
      <c r="K54" s="35">
        <v>42.172499999999999</v>
      </c>
      <c r="L54" s="35">
        <v>-121.81388888888888</v>
      </c>
      <c r="M54" s="35"/>
      <c r="N54" s="35"/>
      <c r="O54" s="36">
        <v>18010204</v>
      </c>
      <c r="P54" s="36"/>
      <c r="Q54" s="34" t="s">
        <v>207</v>
      </c>
      <c r="R54" s="36">
        <v>2002</v>
      </c>
      <c r="S54" s="36">
        <v>29.4</v>
      </c>
      <c r="T54" s="38">
        <v>4086</v>
      </c>
      <c r="U54" s="37">
        <v>1.5865250209672912E-2</v>
      </c>
      <c r="V54" s="34" t="s">
        <v>209</v>
      </c>
      <c r="W54" s="34" t="s">
        <v>240</v>
      </c>
      <c r="X54" s="34">
        <v>0</v>
      </c>
      <c r="Y54" s="34">
        <v>0</v>
      </c>
      <c r="Z54" s="34">
        <v>0</v>
      </c>
      <c r="AA54" s="34">
        <v>0</v>
      </c>
      <c r="AB54" s="34">
        <v>0</v>
      </c>
      <c r="AC54" s="34">
        <v>0</v>
      </c>
      <c r="AD54" s="34">
        <v>0</v>
      </c>
      <c r="AE54" s="34">
        <v>0</v>
      </c>
      <c r="AF54" s="34">
        <v>0</v>
      </c>
      <c r="AG54" s="34">
        <v>0</v>
      </c>
      <c r="AH54" s="33">
        <v>0</v>
      </c>
      <c r="AI54" s="33">
        <v>0</v>
      </c>
      <c r="AJ54" s="33">
        <v>0</v>
      </c>
      <c r="AK54" s="33">
        <v>0</v>
      </c>
      <c r="AL54" s="33">
        <v>1</v>
      </c>
      <c r="AM54" s="33">
        <v>1</v>
      </c>
      <c r="AN54" s="33">
        <v>0</v>
      </c>
      <c r="AO54" s="33">
        <v>0</v>
      </c>
      <c r="AP54" s="33">
        <v>0</v>
      </c>
      <c r="AQ54" s="33">
        <v>0</v>
      </c>
      <c r="AR54" s="39">
        <v>4086</v>
      </c>
      <c r="AS54" s="39">
        <v>4086</v>
      </c>
      <c r="AT54" s="40">
        <v>0</v>
      </c>
      <c r="AU54" s="40">
        <v>0</v>
      </c>
      <c r="AV54" s="40">
        <v>0</v>
      </c>
      <c r="AW54" s="40">
        <v>0</v>
      </c>
      <c r="AX54" s="33"/>
      <c r="AY54" s="33">
        <f t="shared" si="1"/>
        <v>0</v>
      </c>
      <c r="AZ54" s="33">
        <f t="shared" si="2"/>
        <v>0</v>
      </c>
      <c r="BA54" s="33">
        <f t="shared" si="3"/>
        <v>0</v>
      </c>
      <c r="BB54" s="33">
        <f t="shared" si="4"/>
        <v>0</v>
      </c>
      <c r="BC54" s="33">
        <f t="shared" si="5"/>
        <v>0</v>
      </c>
      <c r="BD54" s="33">
        <f t="shared" si="6"/>
        <v>0</v>
      </c>
      <c r="BE54" s="33"/>
      <c r="BF54" s="7">
        <v>17090007</v>
      </c>
      <c r="BG54" s="7">
        <v>0</v>
      </c>
      <c r="BH54" s="7">
        <v>0</v>
      </c>
      <c r="BI54" s="7">
        <v>0</v>
      </c>
      <c r="BJ54" s="7">
        <v>0</v>
      </c>
      <c r="BK54" s="7">
        <v>0</v>
      </c>
      <c r="BL54" s="7">
        <v>0</v>
      </c>
    </row>
    <row r="55" spans="1:64" ht="15.6" x14ac:dyDescent="0.3">
      <c r="BF55" s="7">
        <v>17090008</v>
      </c>
      <c r="BG55" s="7">
        <v>0</v>
      </c>
      <c r="BH55" s="7">
        <v>0</v>
      </c>
      <c r="BI55" s="7">
        <v>0</v>
      </c>
      <c r="BJ55" s="7">
        <v>0</v>
      </c>
      <c r="BK55" s="7">
        <v>0</v>
      </c>
      <c r="BL55" s="7">
        <v>0</v>
      </c>
    </row>
    <row r="56" spans="1:64" ht="15.6" x14ac:dyDescent="0.3">
      <c r="BF56" s="7">
        <v>17090009</v>
      </c>
      <c r="BG56" s="7">
        <v>0</v>
      </c>
      <c r="BH56" s="7">
        <v>0</v>
      </c>
      <c r="BI56" s="7">
        <v>0</v>
      </c>
      <c r="BJ56" s="7">
        <v>0</v>
      </c>
      <c r="BK56" s="7">
        <v>0</v>
      </c>
      <c r="BL56" s="7">
        <v>0</v>
      </c>
    </row>
    <row r="57" spans="1:64" ht="15.6" x14ac:dyDescent="0.3">
      <c r="BF57" s="7">
        <v>17090010</v>
      </c>
      <c r="BG57" s="7">
        <v>0</v>
      </c>
      <c r="BH57" s="7">
        <v>0</v>
      </c>
      <c r="BI57" s="7">
        <v>0</v>
      </c>
      <c r="BJ57" s="7">
        <v>0</v>
      </c>
      <c r="BK57" s="7">
        <v>0</v>
      </c>
      <c r="BL57" s="7">
        <v>0</v>
      </c>
    </row>
    <row r="58" spans="1:64" ht="15.6" x14ac:dyDescent="0.3">
      <c r="BF58" s="7">
        <v>17090011</v>
      </c>
      <c r="BG58" s="7">
        <v>0</v>
      </c>
      <c r="BH58" s="7">
        <v>0</v>
      </c>
      <c r="BI58" s="7">
        <v>0</v>
      </c>
      <c r="BJ58" s="7">
        <v>0</v>
      </c>
      <c r="BK58" s="7">
        <v>0</v>
      </c>
      <c r="BL58" s="7">
        <v>0</v>
      </c>
    </row>
    <row r="59" spans="1:64" ht="15.6" x14ac:dyDescent="0.3">
      <c r="BF59" s="7">
        <v>17090012</v>
      </c>
      <c r="BG59" s="7">
        <v>0</v>
      </c>
      <c r="BH59" s="7">
        <v>0</v>
      </c>
      <c r="BI59" s="7">
        <v>0</v>
      </c>
      <c r="BJ59" s="7">
        <v>0</v>
      </c>
      <c r="BK59" s="7">
        <v>0</v>
      </c>
      <c r="BL59" s="7">
        <v>0</v>
      </c>
    </row>
    <row r="60" spans="1:64" ht="15.6" x14ac:dyDescent="0.3">
      <c r="BF60" s="7">
        <v>17100201</v>
      </c>
      <c r="BG60" s="7">
        <v>0</v>
      </c>
      <c r="BH60" s="7">
        <v>0</v>
      </c>
      <c r="BI60" s="7">
        <v>0</v>
      </c>
      <c r="BJ60" s="7">
        <v>0</v>
      </c>
      <c r="BK60" s="7">
        <v>0</v>
      </c>
      <c r="BL60" s="7">
        <v>0</v>
      </c>
    </row>
    <row r="61" spans="1:64" ht="15.6" x14ac:dyDescent="0.3">
      <c r="BF61" s="7">
        <v>17100202</v>
      </c>
      <c r="BG61" s="7">
        <v>0</v>
      </c>
      <c r="BH61" s="7">
        <v>0</v>
      </c>
      <c r="BI61" s="7">
        <v>0</v>
      </c>
      <c r="BJ61" s="7">
        <v>0</v>
      </c>
      <c r="BK61" s="7">
        <v>0</v>
      </c>
      <c r="BL61" s="7">
        <v>0</v>
      </c>
    </row>
    <row r="62" spans="1:64" ht="15.6" x14ac:dyDescent="0.3">
      <c r="BF62" s="7">
        <v>17100203</v>
      </c>
      <c r="BG62" s="7">
        <v>0</v>
      </c>
      <c r="BH62" s="7">
        <v>0</v>
      </c>
      <c r="BI62" s="7">
        <v>0</v>
      </c>
      <c r="BJ62" s="7">
        <v>0</v>
      </c>
      <c r="BK62" s="7">
        <v>0</v>
      </c>
      <c r="BL62" s="7">
        <v>0</v>
      </c>
    </row>
    <row r="63" spans="1:64" ht="15.6" x14ac:dyDescent="0.3">
      <c r="BF63" s="7">
        <v>17100204</v>
      </c>
      <c r="BG63" s="7">
        <v>0</v>
      </c>
      <c r="BH63" s="7">
        <v>0</v>
      </c>
      <c r="BI63" s="7">
        <v>0</v>
      </c>
      <c r="BJ63" s="7">
        <v>0</v>
      </c>
      <c r="BK63" s="7">
        <v>0</v>
      </c>
      <c r="BL63" s="7">
        <v>0</v>
      </c>
    </row>
    <row r="64" spans="1:64" ht="15.6" x14ac:dyDescent="0.3">
      <c r="BF64" s="7">
        <v>17100205</v>
      </c>
      <c r="BG64" s="7">
        <v>0</v>
      </c>
      <c r="BH64" s="7">
        <v>0</v>
      </c>
      <c r="BI64" s="7">
        <v>0</v>
      </c>
      <c r="BJ64" s="7">
        <v>0</v>
      </c>
      <c r="BK64" s="7">
        <v>0</v>
      </c>
      <c r="BL64" s="7">
        <v>0</v>
      </c>
    </row>
    <row r="65" spans="58:64" ht="15.6" x14ac:dyDescent="0.3">
      <c r="BF65" s="7">
        <v>17100206</v>
      </c>
      <c r="BG65" s="7">
        <v>0</v>
      </c>
      <c r="BH65" s="7">
        <v>0</v>
      </c>
      <c r="BI65" s="7">
        <v>0</v>
      </c>
      <c r="BJ65" s="7">
        <v>0</v>
      </c>
      <c r="BK65" s="7">
        <v>0</v>
      </c>
      <c r="BL65" s="7">
        <v>0</v>
      </c>
    </row>
    <row r="66" spans="58:64" ht="15.6" x14ac:dyDescent="0.3">
      <c r="BF66" s="7">
        <v>17100207</v>
      </c>
      <c r="BG66" s="7">
        <v>0</v>
      </c>
      <c r="BH66" s="7">
        <v>0</v>
      </c>
      <c r="BI66" s="7">
        <v>0</v>
      </c>
      <c r="BJ66" s="7">
        <v>0</v>
      </c>
      <c r="BK66" s="7">
        <v>0</v>
      </c>
      <c r="BL66" s="7">
        <v>0</v>
      </c>
    </row>
    <row r="67" spans="58:64" ht="15.6" x14ac:dyDescent="0.3">
      <c r="BF67" s="7">
        <v>17100301</v>
      </c>
      <c r="BG67" s="7">
        <v>0</v>
      </c>
      <c r="BH67" s="7">
        <v>0</v>
      </c>
      <c r="BI67" s="7">
        <v>0</v>
      </c>
      <c r="BJ67" s="7">
        <v>0</v>
      </c>
      <c r="BK67" s="7">
        <v>0</v>
      </c>
      <c r="BL67" s="7">
        <v>0</v>
      </c>
    </row>
    <row r="68" spans="58:64" ht="15.6" x14ac:dyDescent="0.3">
      <c r="BF68" s="36">
        <v>17100302</v>
      </c>
      <c r="BG68" s="7">
        <f t="shared" ref="BG68:BL68" si="12">SUM(AY40:AY44)</f>
        <v>358.21938590805996</v>
      </c>
      <c r="BH68" s="7">
        <f t="shared" si="12"/>
        <v>203.99737238500001</v>
      </c>
      <c r="BI68" s="7">
        <f t="shared" si="12"/>
        <v>595.67232736419999</v>
      </c>
      <c r="BJ68" s="7">
        <f t="shared" si="12"/>
        <v>225.62109385780997</v>
      </c>
      <c r="BK68" s="7">
        <f t="shared" si="12"/>
        <v>195.83747748959996</v>
      </c>
      <c r="BL68" s="7">
        <f t="shared" si="12"/>
        <v>393.71492870304996</v>
      </c>
    </row>
    <row r="69" spans="58:64" ht="15.6" x14ac:dyDescent="0.3">
      <c r="BF69" s="7">
        <v>17100303</v>
      </c>
      <c r="BG69" s="7">
        <v>0</v>
      </c>
      <c r="BH69" s="7">
        <v>0</v>
      </c>
      <c r="BI69" s="7">
        <v>0</v>
      </c>
      <c r="BJ69" s="7">
        <v>0</v>
      </c>
      <c r="BK69" s="7">
        <v>0</v>
      </c>
      <c r="BL69" s="7">
        <v>0</v>
      </c>
    </row>
    <row r="70" spans="58:64" ht="15.6" x14ac:dyDescent="0.3">
      <c r="BF70" s="7">
        <v>17100304</v>
      </c>
      <c r="BG70" s="7">
        <v>0</v>
      </c>
      <c r="BH70" s="7">
        <v>0</v>
      </c>
      <c r="BI70" s="7">
        <v>0</v>
      </c>
      <c r="BJ70" s="7">
        <v>0</v>
      </c>
      <c r="BK70" s="7">
        <v>0</v>
      </c>
      <c r="BL70" s="7">
        <v>0</v>
      </c>
    </row>
    <row r="71" spans="58:64" ht="15.6" x14ac:dyDescent="0.3">
      <c r="BF71" s="7">
        <v>17100305</v>
      </c>
      <c r="BG71" s="7">
        <v>0</v>
      </c>
      <c r="BH71" s="7">
        <v>0</v>
      </c>
      <c r="BI71" s="7">
        <v>0</v>
      </c>
      <c r="BJ71" s="7">
        <v>0</v>
      </c>
      <c r="BK71" s="7">
        <v>0</v>
      </c>
      <c r="BL71" s="7">
        <v>0</v>
      </c>
    </row>
    <row r="72" spans="58:64" ht="15.6" x14ac:dyDescent="0.3">
      <c r="BF72" s="7">
        <v>17100306</v>
      </c>
      <c r="BG72" s="7">
        <v>0</v>
      </c>
      <c r="BH72" s="7">
        <v>0</v>
      </c>
      <c r="BI72" s="7">
        <v>0</v>
      </c>
      <c r="BJ72" s="7">
        <v>0</v>
      </c>
      <c r="BK72" s="7">
        <v>0</v>
      </c>
      <c r="BL72" s="7">
        <v>0</v>
      </c>
    </row>
    <row r="73" spans="58:64" ht="15.6" x14ac:dyDescent="0.3">
      <c r="BF73" s="7">
        <v>17100307</v>
      </c>
      <c r="BG73" s="7">
        <v>0</v>
      </c>
      <c r="BH73" s="7">
        <v>0</v>
      </c>
      <c r="BI73" s="7">
        <v>0</v>
      </c>
      <c r="BJ73" s="7">
        <v>0</v>
      </c>
      <c r="BK73" s="7">
        <v>0</v>
      </c>
      <c r="BL73" s="7">
        <v>0</v>
      </c>
    </row>
    <row r="74" spans="58:64" ht="15.6" x14ac:dyDescent="0.3">
      <c r="BF74" s="36">
        <v>17100308</v>
      </c>
      <c r="BG74" s="7">
        <f t="shared" ref="BG74:BL74" si="13">SUM(AY45:AY46)</f>
        <v>0</v>
      </c>
      <c r="BH74" s="7">
        <f t="shared" si="13"/>
        <v>0</v>
      </c>
      <c r="BI74" s="7">
        <f t="shared" si="13"/>
        <v>0</v>
      </c>
      <c r="BJ74" s="7">
        <f t="shared" si="13"/>
        <v>0</v>
      </c>
      <c r="BK74" s="7">
        <f t="shared" si="13"/>
        <v>0</v>
      </c>
      <c r="BL74" s="7">
        <f t="shared" si="13"/>
        <v>0</v>
      </c>
    </row>
    <row r="75" spans="58:64" ht="15.6" x14ac:dyDescent="0.3">
      <c r="BF75" s="7">
        <v>17100309</v>
      </c>
      <c r="BG75" s="7">
        <v>0</v>
      </c>
      <c r="BH75" s="7">
        <v>0</v>
      </c>
      <c r="BI75" s="7">
        <v>0</v>
      </c>
      <c r="BJ75" s="7">
        <v>0</v>
      </c>
      <c r="BK75" s="7">
        <v>0</v>
      </c>
      <c r="BL75" s="7">
        <v>0</v>
      </c>
    </row>
    <row r="76" spans="58:64" ht="15.6" x14ac:dyDescent="0.3">
      <c r="BF76" s="7">
        <v>17100310</v>
      </c>
      <c r="BG76" s="7">
        <v>0</v>
      </c>
      <c r="BH76" s="7">
        <v>0</v>
      </c>
      <c r="BI76" s="7">
        <v>0</v>
      </c>
      <c r="BJ76" s="7">
        <v>0</v>
      </c>
      <c r="BK76" s="7">
        <v>0</v>
      </c>
      <c r="BL76" s="7">
        <v>0</v>
      </c>
    </row>
    <row r="77" spans="58:64" ht="15.6" x14ac:dyDescent="0.3">
      <c r="BF77" s="36">
        <v>17100311</v>
      </c>
      <c r="BG77" s="7">
        <f t="shared" ref="BG77:BL77" si="14">SUM(AY47:AY48)</f>
        <v>342.42854294</v>
      </c>
      <c r="BH77" s="7">
        <f t="shared" si="14"/>
        <v>195.004865</v>
      </c>
      <c r="BI77" s="7">
        <f t="shared" si="14"/>
        <v>569.41420579999999</v>
      </c>
      <c r="BJ77" s="7">
        <f t="shared" si="14"/>
        <v>215.67538069</v>
      </c>
      <c r="BK77" s="7">
        <f t="shared" si="14"/>
        <v>187.2046704</v>
      </c>
      <c r="BL77" s="7">
        <f t="shared" si="14"/>
        <v>376.35938944999998</v>
      </c>
    </row>
    <row r="78" spans="58:64" ht="15.6" x14ac:dyDescent="0.3">
      <c r="BF78" s="7">
        <v>17100312</v>
      </c>
      <c r="BG78" s="7">
        <v>0</v>
      </c>
      <c r="BH78" s="7">
        <v>0</v>
      </c>
      <c r="BI78" s="7">
        <v>0</v>
      </c>
      <c r="BJ78" s="7">
        <v>0</v>
      </c>
      <c r="BK78" s="7">
        <v>0</v>
      </c>
      <c r="BL78" s="7">
        <v>0</v>
      </c>
    </row>
    <row r="79" spans="58:64" ht="15.6" x14ac:dyDescent="0.3">
      <c r="BF79" s="7">
        <v>17120001</v>
      </c>
      <c r="BG79" s="7">
        <v>0</v>
      </c>
      <c r="BH79" s="7">
        <v>0</v>
      </c>
      <c r="BI79" s="7">
        <v>0</v>
      </c>
      <c r="BJ79" s="7">
        <v>0</v>
      </c>
      <c r="BK79" s="7">
        <v>0</v>
      </c>
      <c r="BL79" s="7">
        <v>0</v>
      </c>
    </row>
    <row r="80" spans="58:64" ht="15.6" x14ac:dyDescent="0.3">
      <c r="BF80" s="7">
        <v>17120002</v>
      </c>
      <c r="BG80" s="7">
        <v>0</v>
      </c>
      <c r="BH80" s="7">
        <v>0</v>
      </c>
      <c r="BI80" s="7">
        <v>0</v>
      </c>
      <c r="BJ80" s="7">
        <v>0</v>
      </c>
      <c r="BK80" s="7">
        <v>0</v>
      </c>
      <c r="BL80" s="7">
        <v>0</v>
      </c>
    </row>
    <row r="81" spans="58:64" ht="15.6" x14ac:dyDescent="0.3">
      <c r="BF81" s="7">
        <v>17120003</v>
      </c>
      <c r="BG81" s="7">
        <v>0</v>
      </c>
      <c r="BH81" s="7">
        <v>0</v>
      </c>
      <c r="BI81" s="7">
        <v>0</v>
      </c>
      <c r="BJ81" s="7">
        <v>0</v>
      </c>
      <c r="BK81" s="7">
        <v>0</v>
      </c>
      <c r="BL81" s="7">
        <v>0</v>
      </c>
    </row>
    <row r="82" spans="58:64" ht="15.6" x14ac:dyDescent="0.3">
      <c r="BF82" s="7">
        <v>17120004</v>
      </c>
      <c r="BG82" s="7">
        <v>0</v>
      </c>
      <c r="BH82" s="7">
        <v>0</v>
      </c>
      <c r="BI82" s="7">
        <v>0</v>
      </c>
      <c r="BJ82" s="7">
        <v>0</v>
      </c>
      <c r="BK82" s="7">
        <v>0</v>
      </c>
      <c r="BL82" s="7">
        <v>0</v>
      </c>
    </row>
    <row r="83" spans="58:64" ht="15.6" x14ac:dyDescent="0.3">
      <c r="BF83" s="7">
        <v>17120005</v>
      </c>
      <c r="BG83" s="7">
        <v>0</v>
      </c>
      <c r="BH83" s="7">
        <v>0</v>
      </c>
      <c r="BI83" s="7">
        <v>0</v>
      </c>
      <c r="BJ83" s="7">
        <v>0</v>
      </c>
      <c r="BK83" s="7">
        <v>0</v>
      </c>
      <c r="BL83" s="7">
        <v>0</v>
      </c>
    </row>
    <row r="84" spans="58:64" ht="15.6" x14ac:dyDescent="0.3">
      <c r="BF84" s="7">
        <v>17120006</v>
      </c>
      <c r="BG84" s="7">
        <v>0</v>
      </c>
      <c r="BH84" s="7">
        <v>0</v>
      </c>
      <c r="BI84" s="7">
        <v>0</v>
      </c>
      <c r="BJ84" s="7">
        <v>0</v>
      </c>
      <c r="BK84" s="7">
        <v>0</v>
      </c>
      <c r="BL84" s="7">
        <v>0</v>
      </c>
    </row>
    <row r="85" spans="58:64" ht="15.6" x14ac:dyDescent="0.3">
      <c r="BF85" s="7">
        <v>17120007</v>
      </c>
      <c r="BG85" s="7">
        <v>0</v>
      </c>
      <c r="BH85" s="7">
        <v>0</v>
      </c>
      <c r="BI85" s="7">
        <v>0</v>
      </c>
      <c r="BJ85" s="7">
        <v>0</v>
      </c>
      <c r="BK85" s="7">
        <v>0</v>
      </c>
      <c r="BL85" s="7">
        <v>0</v>
      </c>
    </row>
    <row r="86" spans="58:64" ht="15.6" x14ac:dyDescent="0.3">
      <c r="BF86" s="7">
        <v>17120008</v>
      </c>
      <c r="BG86" s="7">
        <v>0</v>
      </c>
      <c r="BH86" s="7">
        <v>0</v>
      </c>
      <c r="BI86" s="7">
        <v>0</v>
      </c>
      <c r="BJ86" s="7">
        <v>0</v>
      </c>
      <c r="BK86" s="7">
        <v>0</v>
      </c>
      <c r="BL86" s="7">
        <v>0</v>
      </c>
    </row>
    <row r="87" spans="58:64" ht="15.6" x14ac:dyDescent="0.3">
      <c r="BF87" s="7">
        <v>17120009</v>
      </c>
      <c r="BG87" s="7">
        <v>0</v>
      </c>
      <c r="BH87" s="7">
        <v>0</v>
      </c>
      <c r="BI87" s="7">
        <v>0</v>
      </c>
      <c r="BJ87" s="7">
        <v>0</v>
      </c>
      <c r="BK87" s="7">
        <v>0</v>
      </c>
      <c r="BL87" s="7">
        <v>0</v>
      </c>
    </row>
    <row r="88" spans="58:64" ht="15.6" x14ac:dyDescent="0.3">
      <c r="BF88" s="7">
        <v>18010101</v>
      </c>
      <c r="BG88" s="7">
        <v>0</v>
      </c>
      <c r="BH88" s="7">
        <v>0</v>
      </c>
      <c r="BI88" s="7">
        <v>0</v>
      </c>
      <c r="BJ88" s="7">
        <v>0</v>
      </c>
      <c r="BK88" s="7">
        <v>0</v>
      </c>
      <c r="BL88" s="7">
        <v>0</v>
      </c>
    </row>
    <row r="89" spans="58:64" ht="15.6" x14ac:dyDescent="0.3">
      <c r="BF89" s="7">
        <v>18010201</v>
      </c>
      <c r="BG89" s="7">
        <v>0</v>
      </c>
      <c r="BH89" s="7">
        <v>0</v>
      </c>
      <c r="BI89" s="7">
        <v>0</v>
      </c>
      <c r="BJ89" s="7">
        <v>0</v>
      </c>
      <c r="BK89" s="7">
        <v>0</v>
      </c>
      <c r="BL89" s="7">
        <v>0</v>
      </c>
    </row>
    <row r="90" spans="58:64" ht="15.6" x14ac:dyDescent="0.3">
      <c r="BF90" s="7">
        <v>18010202</v>
      </c>
      <c r="BG90" s="7">
        <v>0</v>
      </c>
      <c r="BH90" s="7">
        <v>0</v>
      </c>
      <c r="BI90" s="7">
        <v>0</v>
      </c>
      <c r="BJ90" s="7">
        <v>0</v>
      </c>
      <c r="BK90" s="7">
        <v>0</v>
      </c>
      <c r="BL90" s="7">
        <v>0</v>
      </c>
    </row>
    <row r="91" spans="58:64" ht="15.6" x14ac:dyDescent="0.3">
      <c r="BF91" s="36">
        <v>18010203</v>
      </c>
      <c r="BG91" s="7">
        <f t="shared" ref="BG91:BL91" si="15">SUM(AY49:AY50)</f>
        <v>2357.9478686499997</v>
      </c>
      <c r="BH91" s="7">
        <f t="shared" si="15"/>
        <v>1397.9928075</v>
      </c>
      <c r="BI91" s="7">
        <f t="shared" si="15"/>
        <v>2637.5464301499997</v>
      </c>
      <c r="BJ91" s="7">
        <f t="shared" si="15"/>
        <v>1845.3505058999999</v>
      </c>
      <c r="BK91" s="7">
        <f t="shared" si="15"/>
        <v>1211.5937664999999</v>
      </c>
      <c r="BL91" s="7">
        <f t="shared" si="15"/>
        <v>2795.9856150000001</v>
      </c>
    </row>
    <row r="92" spans="58:64" ht="15.6" x14ac:dyDescent="0.3">
      <c r="BF92" s="36">
        <v>18010204</v>
      </c>
      <c r="BG92" s="7">
        <f t="shared" ref="BG92:BL92" si="16">SUM(AY51:AY54)</f>
        <v>0</v>
      </c>
      <c r="BH92" s="7">
        <f t="shared" si="16"/>
        <v>0</v>
      </c>
      <c r="BI92" s="7">
        <f t="shared" si="16"/>
        <v>0</v>
      </c>
      <c r="BJ92" s="7">
        <f t="shared" si="16"/>
        <v>0</v>
      </c>
      <c r="BK92" s="7">
        <f t="shared" si="16"/>
        <v>0</v>
      </c>
      <c r="BL92" s="7">
        <f t="shared" si="16"/>
        <v>0</v>
      </c>
    </row>
    <row r="93" spans="58:64" ht="15.6" x14ac:dyDescent="0.3">
      <c r="BF93" s="7">
        <v>18010205</v>
      </c>
      <c r="BG93" s="7">
        <v>0</v>
      </c>
      <c r="BH93" s="7">
        <v>0</v>
      </c>
      <c r="BI93" s="7">
        <v>0</v>
      </c>
      <c r="BJ93" s="7">
        <v>0</v>
      </c>
      <c r="BK93" s="7">
        <v>0</v>
      </c>
      <c r="BL93" s="7">
        <v>0</v>
      </c>
    </row>
    <row r="94" spans="58:64" ht="15.6" x14ac:dyDescent="0.3">
      <c r="BF94" s="7">
        <v>18010206</v>
      </c>
      <c r="BG94" s="7">
        <v>0</v>
      </c>
      <c r="BH94" s="7">
        <v>0</v>
      </c>
      <c r="BI94" s="7">
        <v>0</v>
      </c>
      <c r="BJ94" s="7">
        <v>0</v>
      </c>
      <c r="BK94" s="7">
        <v>0</v>
      </c>
      <c r="BL94" s="7">
        <v>0</v>
      </c>
    </row>
    <row r="95" spans="58:64" ht="15.6" x14ac:dyDescent="0.3">
      <c r="BF95" s="7">
        <v>18010209</v>
      </c>
      <c r="BG95" s="7">
        <v>0</v>
      </c>
      <c r="BH95" s="7">
        <v>0</v>
      </c>
      <c r="BI95" s="7">
        <v>0</v>
      </c>
      <c r="BJ95" s="7">
        <v>0</v>
      </c>
      <c r="BK95" s="7">
        <v>0</v>
      </c>
      <c r="BL95" s="7">
        <v>0</v>
      </c>
    </row>
    <row r="96" spans="58:64" ht="15.6" x14ac:dyDescent="0.3">
      <c r="BF96" s="7">
        <v>18020001</v>
      </c>
      <c r="BG96" s="7">
        <v>0</v>
      </c>
      <c r="BH96" s="7">
        <v>0</v>
      </c>
      <c r="BI96" s="7">
        <v>0</v>
      </c>
      <c r="BJ96" s="7">
        <v>0</v>
      </c>
      <c r="BK96" s="7">
        <v>0</v>
      </c>
      <c r="BL96" s="7">
        <v>0</v>
      </c>
    </row>
  </sheetData>
  <sortState ref="A6:XFD68">
    <sortCondition ref="O6:O68"/>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Input</vt:lpstr>
      <vt:lpstr>Output</vt:lpstr>
      <vt:lpstr>Document Sources and Data</vt:lpstr>
      <vt:lpstr>GIS Sources and Data</vt:lpstr>
      <vt:lpstr>Physical Supply by HUC 8 Detail</vt:lpstr>
      <vt:lpstr>Physical Supply by HUC 8</vt:lpstr>
      <vt:lpstr>Water Use Current Detail</vt:lpstr>
      <vt:lpstr>Water Use Current M&amp;I and Ag</vt:lpstr>
      <vt:lpstr>Water Use Current Thermo</vt:lpstr>
      <vt:lpstr>Current Groundwater Detail</vt:lpstr>
      <vt:lpstr>Current Groundwater Pumping</vt:lpstr>
      <vt:lpstr>Water Use Future Detail</vt:lpstr>
      <vt:lpstr>Water Use Future</vt:lpstr>
      <vt:lpstr>Recharge Detail</vt:lpstr>
      <vt:lpstr>Recharge</vt:lpstr>
      <vt:lpstr>Storage Details</vt:lpstr>
      <vt:lpstr>Storage</vt:lpstr>
      <vt:lpstr>Species_Details</vt:lpstr>
      <vt:lpstr>Species</vt:lpstr>
    </vt:vector>
  </TitlesOfParts>
  <Company>Sandia National Laboratories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Barbie Moreland</dc:creator>
  <cp:lastModifiedBy>Barbie Moreland</cp:lastModifiedBy>
  <dcterms:created xsi:type="dcterms:W3CDTF">2012-08-14T15:42:41Z</dcterms:created>
  <dcterms:modified xsi:type="dcterms:W3CDTF">2013-04-30T18:54:39Z</dcterms:modified>
</cp:coreProperties>
</file>