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1055"/>
  </bookViews>
  <sheets>
    <sheet name="Forest Service" sheetId="1" r:id="rId1"/>
    <sheet name="Department of the Interior" sheetId="2" r:id="rId2"/>
    <sheet name="Forest Service Region Map" sheetId="3" r:id="rId3"/>
  </sheets>
  <calcPr calcId="145621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3" i="2"/>
  <c r="D2" i="2"/>
  <c r="Y20" i="1" l="1"/>
  <c r="X20" i="1"/>
  <c r="W20" i="1"/>
  <c r="V20" i="1"/>
  <c r="U20" i="1"/>
  <c r="T20" i="1"/>
  <c r="S20" i="1"/>
  <c r="R20" i="1"/>
  <c r="Q20" i="1"/>
  <c r="P20" i="1"/>
  <c r="L20" i="1"/>
  <c r="X19" i="1"/>
  <c r="W19" i="1"/>
  <c r="V19" i="1"/>
  <c r="U19" i="1"/>
  <c r="T19" i="1"/>
  <c r="S19" i="1"/>
  <c r="R19" i="1"/>
  <c r="Q19" i="1"/>
  <c r="P19" i="1"/>
  <c r="K19" i="1"/>
  <c r="Y19" i="1" s="1"/>
  <c r="Y18" i="1"/>
  <c r="X18" i="1"/>
  <c r="W18" i="1"/>
  <c r="V18" i="1"/>
  <c r="U18" i="1"/>
  <c r="T18" i="1"/>
  <c r="S18" i="1"/>
  <c r="R18" i="1"/>
  <c r="Q18" i="1"/>
  <c r="P18" i="1"/>
  <c r="L18" i="1"/>
  <c r="Y17" i="1"/>
  <c r="X17" i="1"/>
  <c r="W17" i="1"/>
  <c r="V17" i="1"/>
  <c r="U17" i="1"/>
  <c r="T17" i="1"/>
  <c r="S17" i="1"/>
  <c r="R17" i="1"/>
  <c r="Q17" i="1"/>
  <c r="P17" i="1"/>
  <c r="Y16" i="1"/>
  <c r="X16" i="1"/>
  <c r="W16" i="1"/>
  <c r="V16" i="1"/>
  <c r="U16" i="1"/>
  <c r="T16" i="1"/>
  <c r="S16" i="1"/>
  <c r="R16" i="1"/>
  <c r="Q16" i="1"/>
  <c r="P16" i="1"/>
  <c r="Y15" i="1"/>
  <c r="X15" i="1"/>
  <c r="W15" i="1"/>
  <c r="V15" i="1"/>
  <c r="U15" i="1"/>
  <c r="T15" i="1"/>
  <c r="S15" i="1"/>
  <c r="R15" i="1"/>
  <c r="Q15" i="1"/>
  <c r="P15" i="1"/>
  <c r="L15" i="1"/>
  <c r="Y14" i="1"/>
  <c r="X14" i="1"/>
  <c r="W14" i="1"/>
  <c r="V14" i="1"/>
  <c r="U14" i="1"/>
  <c r="T14" i="1"/>
  <c r="S14" i="1"/>
  <c r="R14" i="1"/>
  <c r="Q14" i="1"/>
  <c r="P14" i="1"/>
  <c r="L14" i="1"/>
  <c r="Y13" i="1"/>
  <c r="X13" i="1"/>
  <c r="W13" i="1"/>
  <c r="V13" i="1"/>
  <c r="U13" i="1"/>
  <c r="T13" i="1"/>
  <c r="S13" i="1"/>
  <c r="R13" i="1"/>
  <c r="Q13" i="1"/>
  <c r="P13" i="1"/>
  <c r="L13" i="1"/>
  <c r="Y12" i="1"/>
  <c r="X12" i="1"/>
  <c r="W12" i="1"/>
  <c r="V12" i="1"/>
  <c r="U12" i="1"/>
  <c r="T12" i="1"/>
  <c r="S12" i="1"/>
  <c r="R12" i="1"/>
  <c r="Q12" i="1"/>
  <c r="P12" i="1"/>
  <c r="L12" i="1"/>
  <c r="Y11" i="1"/>
  <c r="X11" i="1"/>
  <c r="W11" i="1"/>
  <c r="V11" i="1"/>
  <c r="U11" i="1"/>
  <c r="T11" i="1"/>
  <c r="S11" i="1"/>
  <c r="R11" i="1"/>
  <c r="Q11" i="1"/>
  <c r="P11" i="1"/>
  <c r="L11" i="1"/>
  <c r="Y10" i="1"/>
  <c r="X10" i="1"/>
  <c r="W10" i="1"/>
  <c r="V10" i="1"/>
  <c r="U10" i="1"/>
  <c r="T10" i="1"/>
  <c r="S10" i="1"/>
  <c r="R10" i="1"/>
  <c r="Q10" i="1"/>
  <c r="P10" i="1"/>
  <c r="L10" i="1"/>
  <c r="Y9" i="1"/>
  <c r="X9" i="1"/>
  <c r="W9" i="1"/>
  <c r="V9" i="1"/>
  <c r="U9" i="1"/>
  <c r="T9" i="1"/>
  <c r="S9" i="1"/>
  <c r="R9" i="1"/>
  <c r="Q9" i="1"/>
  <c r="P9" i="1"/>
  <c r="L9" i="1"/>
  <c r="Y8" i="1"/>
  <c r="X8" i="1"/>
  <c r="W8" i="1"/>
  <c r="V8" i="1"/>
  <c r="U8" i="1"/>
  <c r="T8" i="1"/>
  <c r="S8" i="1"/>
  <c r="R8" i="1"/>
  <c r="Q8" i="1"/>
  <c r="P8" i="1"/>
  <c r="L8" i="1"/>
  <c r="Y7" i="1"/>
  <c r="X7" i="1"/>
  <c r="W7" i="1"/>
  <c r="V7" i="1"/>
  <c r="U7" i="1"/>
  <c r="T7" i="1"/>
  <c r="S7" i="1"/>
  <c r="R7" i="1"/>
  <c r="Q7" i="1"/>
  <c r="P7" i="1"/>
  <c r="L7" i="1"/>
  <c r="Y6" i="1"/>
  <c r="X6" i="1"/>
  <c r="W6" i="1"/>
  <c r="V6" i="1"/>
  <c r="U6" i="1"/>
  <c r="T6" i="1"/>
  <c r="S6" i="1"/>
  <c r="R6" i="1"/>
  <c r="Q6" i="1"/>
  <c r="P6" i="1"/>
  <c r="L6" i="1"/>
  <c r="Y5" i="1"/>
  <c r="X5" i="1"/>
  <c r="W5" i="1"/>
  <c r="V5" i="1"/>
  <c r="U5" i="1"/>
  <c r="T5" i="1"/>
  <c r="S5" i="1"/>
  <c r="R5" i="1"/>
  <c r="Q5" i="1"/>
  <c r="P5" i="1"/>
  <c r="L5" i="1"/>
  <c r="Y4" i="1"/>
  <c r="X4" i="1"/>
  <c r="W4" i="1"/>
  <c r="V4" i="1"/>
  <c r="U4" i="1"/>
  <c r="T4" i="1"/>
  <c r="S4" i="1"/>
  <c r="R4" i="1"/>
  <c r="Q4" i="1"/>
  <c r="P4" i="1"/>
  <c r="L4" i="1"/>
  <c r="Y3" i="1"/>
  <c r="X3" i="1"/>
  <c r="W3" i="1"/>
  <c r="V3" i="1"/>
  <c r="U3" i="1"/>
  <c r="T3" i="1"/>
  <c r="S3" i="1"/>
  <c r="R3" i="1"/>
  <c r="Q3" i="1"/>
  <c r="P3" i="1"/>
  <c r="L3" i="1"/>
  <c r="L19" i="1" l="1"/>
  <c r="Z6" i="1"/>
  <c r="Z14" i="1"/>
  <c r="Z18" i="1"/>
  <c r="Z19" i="1"/>
  <c r="Z10" i="1"/>
  <c r="Z5" i="1"/>
  <c r="Z9" i="1"/>
  <c r="Z13" i="1"/>
  <c r="Z17" i="1"/>
  <c r="Z4" i="1"/>
  <c r="Z8" i="1"/>
  <c r="Z12" i="1"/>
  <c r="Z20" i="1"/>
  <c r="Z3" i="1"/>
  <c r="Z7" i="1"/>
  <c r="Z11" i="1"/>
  <c r="Z15" i="1"/>
  <c r="Z16" i="1"/>
</calcChain>
</file>

<file path=xl/sharedStrings.xml><?xml version="1.0" encoding="utf-8"?>
<sst xmlns="http://schemas.openxmlformats.org/spreadsheetml/2006/main" count="54" uniqueCount="40">
  <si>
    <t>Nominal Costs</t>
  </si>
  <si>
    <t>Total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</si>
  <si>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</si>
  <si>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</si>
  <si>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</si>
  <si>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</si>
  <si>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</si>
  <si>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</si>
  <si>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</si>
  <si>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</si>
  <si>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</si>
  <si>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</si>
  <si>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</si>
  <si>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</si>
  <si>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</si>
  <si>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</si>
  <si>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</si>
  <si>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</si>
  <si>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</si>
  <si>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</si>
  <si>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Fiscal Year</t>
  </si>
  <si>
    <t>Region 1</t>
  </si>
  <si>
    <t>Region 2</t>
  </si>
  <si>
    <t>Region 3</t>
  </si>
  <si>
    <t>Region 4</t>
  </si>
  <si>
    <t>Region 5</t>
  </si>
  <si>
    <t>Region 6</t>
  </si>
  <si>
    <t>Region 8</t>
  </si>
  <si>
    <t>Region 9</t>
  </si>
  <si>
    <t>Region 10</t>
  </si>
  <si>
    <t>Rest of Forest Service</t>
  </si>
  <si>
    <t>Deflated Costs (2004 dollars)</t>
  </si>
  <si>
    <t>Note: Fire Suppression Expenditures (equivalent to current fund code of WFSU - Does not include economic efficiency,  "other" expenditures, or reimbursables.</t>
  </si>
  <si>
    <t>Note: Spending can be negative in a region due to reimbursements across fiscal years (e.g., Rest of Forest Service in 1983).</t>
  </si>
  <si>
    <t>Source: USDA Forest Service Fire and Aviation Management and the Forest Economics and Policy Work Unit, Research Triangle Park, NC.</t>
  </si>
  <si>
    <t>Contact: Karen Abt, kabt@fs.fed.us, 919-549-4094, Charlotte Ham, charlotteham@fs.fed.us, or Jeff Prestemon, jprestemon@fs.fed.us, 919-549-4033.</t>
  </si>
  <si>
    <t>Source: Department of the Interior and the Forest Economics and Policy Work Unit, Research Triangle Park, NC.</t>
  </si>
  <si>
    <t>Observed DOI Suppression Expenditures (Nominal dollars)</t>
  </si>
  <si>
    <t>Observed DOI Suppression Expenditures (2004 dollars)</t>
  </si>
  <si>
    <t>Fiscal Year GDP Deflator (FY 2004=1)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</si>
</sst>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quotePrefix="1" applyNumberFormat="1" applyFont="1"/>
    <xf numFmtId="3" fontId="2" fillId="0" borderId="0" xfId="0" quotePrefix="1" applyNumberFormat="1" applyFont="1"/>
    <xf numFmtId="3" fontId="2" fillId="0" borderId="0" xfId="0" applyNumberFormat="1" applyFont="1"/>
    <xf numFmtId="3" fontId="0" fillId="0" borderId="0" xfId="0" applyNumberFormat="1"/>
    <xf numFmtId="3" fontId="3" fillId="0" borderId="0" xfId="1" applyNumberFormat="1" applyFont="1" applyFill="1" applyBorder="1" applyAlignment="1">
      <alignment horizontal="right" wrapText="1"/>
    </xf>
    <xf numFmtId="0" fontId="0" fillId="2" borderId="0" xfId="0" applyFill="1"/>
    <xf numFmtId="0" fontId="0" fillId="0" borderId="0" xfId="0" applyFill="1"/>
    <xf numFmtId="0" fontId="4" fillId="0" borderId="0" xfId="0" applyFont="1"/>
    <xf numFmtId="0" fontId="4" fillId="0" borderId="0" xfId="0" applyNumberFormat="1" applyFont="1"/>
    <xf numFmtId="0" fontId="1" fillId="0" borderId="0" xfId="0" applyFont="1"/>
    <xf numFmtId="164" fontId="0" fillId="0" borderId="0" xfId="0" applyNumberFormat="1"/>
    <xf numFmtId="0" fontId="0" fillId="0" borderId="0" xfId="0"/>
  </cellXfs>
  <cellStyles count="2">
    <cellStyle name="Normal" xfId="0" builtinId="0"/>
    <cellStyle name="Normal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419100</xdr:colOff>
      <xdr:row>11</xdr:row>
      <xdr:rowOff>85725</xdr:rowOff>
    </xdr:to>
    <xdr:pic>
      <xdr:nvPicPr>
        <xdr:cNvPr id="2" name="Picture 1" descr="map showing the nine National Forest regions in the United Stat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57500" cy="2181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abSelected="1" workbookViewId="0"/>
  </sheetViews>
  <sheetFormatPr defaultRowHeight="15" x14ac:dyDescent="0.25"/>
  <cols>
    <col min="1" max="1" width="10.7109375" customWidth="1"/>
    <col min="2" max="2" width="13.85546875" bestFit="1" customWidth="1"/>
    <col min="3" max="7" width="11.140625" bestFit="1" customWidth="1"/>
    <col min="8" max="9" width="10.140625" bestFit="1" customWidth="1"/>
    <col min="10" max="10" width="10" bestFit="1" customWidth="1"/>
    <col min="11" max="11" width="19.140625" customWidth="1"/>
    <col min="12" max="12" width="12.7109375" bestFit="1" customWidth="1"/>
    <col min="13" max="13" width="4.28515625" customWidth="1"/>
    <col min="14" max="14" width="30" customWidth="1"/>
    <col min="15" max="15" width="3" customWidth="1"/>
    <col min="16" max="21" width="11.140625" bestFit="1" customWidth="1"/>
    <col min="22" max="24" width="10.140625" bestFit="1" customWidth="1"/>
    <col min="25" max="25" width="11.140625" bestFit="1" customWidth="1"/>
    <col min="26" max="26" width="12.7109375" bestFit="1" customWidth="1"/>
  </cols>
  <sheetData>
    <row r="1" spans="1:26" x14ac:dyDescent="0.25">
      <c r="B1" s="11" t="s">
        <v>0</v>
      </c>
      <c r="P1" s="11" t="s">
        <v>31</v>
      </c>
    </row>
    <row r="2" spans="1:26" x14ac:dyDescent="0.25">
      <c r="A2" s="2" t="s">
        <v>20</v>
      </c>
      <c r="B2" s="3" t="s">
        <v>21</v>
      </c>
      <c r="C2" s="3" t="s">
        <v>22</v>
      </c>
      <c r="D2" s="3" t="s">
        <v>23</v>
      </c>
      <c r="E2" s="3" t="s">
        <v>24</v>
      </c>
      <c r="F2" s="3" t="s">
        <v>25</v>
      </c>
      <c r="G2" s="3" t="s">
        <v>26</v>
      </c>
      <c r="H2" s="3" t="s">
        <v>27</v>
      </c>
      <c r="I2" s="3" t="s">
        <v>28</v>
      </c>
      <c r="J2" s="3" t="s">
        <v>29</v>
      </c>
      <c r="K2" s="3" t="s">
        <v>30</v>
      </c>
      <c r="L2" s="4" t="s">
        <v>1</v>
      </c>
      <c r="M2" s="4"/>
      <c r="N2" s="4" t="s">
        <v>39</v>
      </c>
      <c r="P2" s="3" t="s">
        <v>21</v>
      </c>
      <c r="Q2" s="3" t="s">
        <v>22</v>
      </c>
      <c r="R2" s="3" t="s">
        <v>23</v>
      </c>
      <c r="S2" s="3" t="s">
        <v>24</v>
      </c>
      <c r="T2" s="3" t="s">
        <v>25</v>
      </c>
      <c r="U2" s="3" t="s">
        <v>26</v>
      </c>
      <c r="V2" s="3" t="s">
        <v>27</v>
      </c>
      <c r="W2" s="3" t="s">
        <v>28</v>
      </c>
      <c r="X2" s="3" t="s">
        <v>29</v>
      </c>
      <c r="Y2" s="3" t="s">
        <v>30</v>
      </c>
      <c r="Z2" s="4" t="s">
        <v>1</v>
      </c>
    </row>
    <row r="3" spans="1:26" x14ac:dyDescent="0.25">
      <c r="A3" s="2" t="s">
        <v>2</v>
      </c>
      <c r="B3" s="6">
        <v>15315838.450000001</v>
      </c>
      <c r="C3" s="6">
        <v>3094881.9</v>
      </c>
      <c r="D3" s="6">
        <v>29643091.800000001</v>
      </c>
      <c r="E3" s="6">
        <v>21607614.59</v>
      </c>
      <c r="F3" s="6">
        <v>47439011.609999999</v>
      </c>
      <c r="G3" s="6">
        <v>26639273.899999995</v>
      </c>
      <c r="H3" s="6">
        <v>12630212.869999999</v>
      </c>
      <c r="I3" s="6">
        <v>7671433.9800000004</v>
      </c>
      <c r="J3" s="6">
        <v>459777.52</v>
      </c>
      <c r="K3" s="6">
        <v>24862061.599999998</v>
      </c>
      <c r="L3" s="6">
        <f t="shared" ref="L3:L15" si="0">SUM(B3:K3)</f>
        <v>189363198.22</v>
      </c>
      <c r="M3" s="6"/>
      <c r="N3">
        <v>1.182483079977046</v>
      </c>
      <c r="O3" s="1"/>
      <c r="P3" s="3">
        <f t="shared" ref="P3:P20" si="1">$N3*B3</f>
        <v>18110719.822786868</v>
      </c>
      <c r="Q3" s="3">
        <f t="shared" ref="Q3:Q20" si="2">$N3*C3</f>
        <v>3659645.481277212</v>
      </c>
      <c r="R3" s="3">
        <f t="shared" ref="R3:R20" si="3">$N3*D3</f>
        <v>35052454.491706319</v>
      </c>
      <c r="S3" s="3">
        <f t="shared" ref="S3:S20" si="4">$N3*E3</f>
        <v>25550638.651340157</v>
      </c>
      <c r="T3" s="3">
        <f t="shared" ref="T3:T20" si="5">$N3*F3</f>
        <v>56095828.559659645</v>
      </c>
      <c r="U3" s="3">
        <f t="shared" ref="U3:U20" si="6">$N3*G3</f>
        <v>31500490.649624128</v>
      </c>
      <c r="V3" s="3">
        <f t="shared" ref="V3:V20" si="7">$N3*H3</f>
        <v>14935013.015283326</v>
      </c>
      <c r="W3" s="3">
        <f t="shared" ref="W3:W20" si="8">$N3*I3</f>
        <v>9071340.8805109691</v>
      </c>
      <c r="X3" s="3">
        <f t="shared" ref="X3:X20" si="9">$N3*J3</f>
        <v>543679.13795380795</v>
      </c>
      <c r="Y3" s="3">
        <f t="shared" ref="Y3:Y20" si="10">$N3*K3</f>
        <v>29398967.175347041</v>
      </c>
      <c r="Z3" s="5">
        <f t="shared" ref="Z3:Z13" si="11">SUM(P3:Y3)</f>
        <v>223918777.86548945</v>
      </c>
    </row>
    <row r="4" spans="1:26" x14ac:dyDescent="0.25">
      <c r="A4" s="2" t="s">
        <v>3</v>
      </c>
      <c r="B4" s="6">
        <v>28946355.600000001</v>
      </c>
      <c r="C4" s="6">
        <v>19186908.050000001</v>
      </c>
      <c r="D4" s="6">
        <v>66230641.769999996</v>
      </c>
      <c r="E4" s="6">
        <v>35279763.909999996</v>
      </c>
      <c r="F4" s="6">
        <v>135064658.28000003</v>
      </c>
      <c r="G4" s="6">
        <v>99072190.129999995</v>
      </c>
      <c r="H4" s="6">
        <v>24270456.520000003</v>
      </c>
      <c r="I4" s="6">
        <v>10615582.360000001</v>
      </c>
      <c r="J4" s="6">
        <v>5075896.9000000004</v>
      </c>
      <c r="K4" s="6">
        <v>94049432.570000008</v>
      </c>
      <c r="L4" s="6">
        <f t="shared" si="0"/>
        <v>517791886.08999997</v>
      </c>
      <c r="M4" s="6"/>
      <c r="N4">
        <v>1.1599407934285817</v>
      </c>
      <c r="O4" s="1"/>
      <c r="P4" s="3">
        <f t="shared" si="1"/>
        <v>33576058.681529872</v>
      </c>
      <c r="Q4" s="3">
        <f t="shared" si="2"/>
        <v>22255677.346958242</v>
      </c>
      <c r="R4" s="3">
        <f t="shared" si="3"/>
        <v>76823623.163977966</v>
      </c>
      <c r="S4" s="3">
        <f t="shared" si="4"/>
        <v>40922437.34173844</v>
      </c>
      <c r="T4" s="3">
        <f t="shared" si="5"/>
        <v>156667006.88946348</v>
      </c>
      <c r="U4" s="3">
        <f t="shared" si="6"/>
        <v>114917874.8260995</v>
      </c>
      <c r="V4" s="3">
        <f t="shared" si="7"/>
        <v>28152292.592682697</v>
      </c>
      <c r="W4" s="3">
        <f t="shared" si="8"/>
        <v>12313447.025364857</v>
      </c>
      <c r="X4" s="3">
        <f t="shared" si="9"/>
        <v>5887739.8775476785</v>
      </c>
      <c r="Y4" s="3">
        <f t="shared" si="10"/>
        <v>109091773.43675371</v>
      </c>
      <c r="Z4" s="5">
        <f t="shared" si="11"/>
        <v>600607931.18211651</v>
      </c>
    </row>
    <row r="5" spans="1:26" x14ac:dyDescent="0.25">
      <c r="A5" s="2" t="s">
        <v>4</v>
      </c>
      <c r="B5" s="6">
        <v>7444085.9399999995</v>
      </c>
      <c r="C5" s="6">
        <v>6671218.8300000001</v>
      </c>
      <c r="D5" s="6">
        <v>14695971.48</v>
      </c>
      <c r="E5" s="6">
        <v>10048619.940000001</v>
      </c>
      <c r="F5" s="6">
        <v>81723522.649999991</v>
      </c>
      <c r="G5" s="6">
        <v>14869136.540000001</v>
      </c>
      <c r="H5" s="6">
        <v>4940678.59</v>
      </c>
      <c r="I5" s="6">
        <v>1256462.6299999999</v>
      </c>
      <c r="J5" s="6">
        <v>3612371.93</v>
      </c>
      <c r="K5" s="6">
        <v>20523867.760000002</v>
      </c>
      <c r="L5" s="6">
        <f t="shared" si="0"/>
        <v>165785936.28999999</v>
      </c>
      <c r="M5" s="6"/>
      <c r="N5">
        <v>1.1391358115975347</v>
      </c>
      <c r="O5" s="1"/>
      <c r="P5" s="3">
        <f t="shared" si="1"/>
        <v>8479824.878863696</v>
      </c>
      <c r="Q5" s="3">
        <f t="shared" si="2"/>
        <v>7599424.2762568062</v>
      </c>
      <c r="R5" s="3">
        <f t="shared" si="3"/>
        <v>16740707.399084024</v>
      </c>
      <c r="S5" s="3">
        <f t="shared" si="4"/>
        <v>11446742.830787072</v>
      </c>
      <c r="T5" s="3">
        <f t="shared" si="5"/>
        <v>93094191.300517246</v>
      </c>
      <c r="U5" s="3">
        <f t="shared" si="6"/>
        <v>16937965.920247462</v>
      </c>
      <c r="V5" s="3">
        <f t="shared" si="7"/>
        <v>5628103.9154622136</v>
      </c>
      <c r="W5" s="3">
        <f t="shared" si="8"/>
        <v>1431281.5777670229</v>
      </c>
      <c r="X5" s="3">
        <f t="shared" si="9"/>
        <v>4114982.2302727033</v>
      </c>
      <c r="Y5" s="3">
        <f t="shared" si="10"/>
        <v>23379472.75790808</v>
      </c>
      <c r="Z5" s="5">
        <f t="shared" si="11"/>
        <v>188852697.08716634</v>
      </c>
    </row>
    <row r="6" spans="1:26" x14ac:dyDescent="0.25">
      <c r="A6" s="2" t="s">
        <v>5</v>
      </c>
      <c r="B6" s="6">
        <v>32592838.739999998</v>
      </c>
      <c r="C6" s="6">
        <v>9265309.1999999993</v>
      </c>
      <c r="D6" s="6">
        <v>24150338.91</v>
      </c>
      <c r="E6" s="6">
        <v>18735605.630000003</v>
      </c>
      <c r="F6" s="6">
        <v>43796080.990000002</v>
      </c>
      <c r="G6" s="6">
        <v>36192413.07</v>
      </c>
      <c r="H6" s="6">
        <v>50068847.659999996</v>
      </c>
      <c r="I6" s="6">
        <v>8573976.2199999988</v>
      </c>
      <c r="J6" s="6">
        <v>1135530</v>
      </c>
      <c r="K6" s="6">
        <v>51344724.539999999</v>
      </c>
      <c r="L6" s="6">
        <f t="shared" si="0"/>
        <v>275855664.95999998</v>
      </c>
      <c r="M6" s="6"/>
      <c r="N6">
        <v>1.1250108274288821</v>
      </c>
      <c r="O6" s="1"/>
      <c r="P6" s="3">
        <f t="shared" si="1"/>
        <v>36667296.479143523</v>
      </c>
      <c r="Q6" s="3">
        <f t="shared" si="2"/>
        <v>10423573.169476433</v>
      </c>
      <c r="R6" s="3">
        <f t="shared" si="3"/>
        <v>27169392.759827029</v>
      </c>
      <c r="S6" s="3">
        <f t="shared" si="4"/>
        <v>21077759.192187525</v>
      </c>
      <c r="T6" s="3">
        <f t="shared" si="5"/>
        <v>49271065.312702239</v>
      </c>
      <c r="U6" s="3">
        <f t="shared" si="6"/>
        <v>40716856.57452859</v>
      </c>
      <c r="V6" s="3">
        <f t="shared" si="7"/>
        <v>56327995.734387249</v>
      </c>
      <c r="W6" s="3">
        <f t="shared" si="8"/>
        <v>9645816.0816177577</v>
      </c>
      <c r="X6" s="3">
        <f t="shared" si="9"/>
        <v>1277483.5448703186</v>
      </c>
      <c r="Y6" s="3">
        <f t="shared" si="10"/>
        <v>57763371.038853429</v>
      </c>
      <c r="Z6" s="5">
        <f t="shared" si="11"/>
        <v>310340609.88759404</v>
      </c>
    </row>
    <row r="7" spans="1:26" x14ac:dyDescent="0.25">
      <c r="A7" s="2" t="s">
        <v>6</v>
      </c>
      <c r="B7" s="6">
        <v>22107622.779999997</v>
      </c>
      <c r="C7" s="6">
        <v>9689312.1000000015</v>
      </c>
      <c r="D7" s="6">
        <v>32174741.57</v>
      </c>
      <c r="E7" s="6">
        <v>19787632.41</v>
      </c>
      <c r="F7" s="6">
        <v>212193945.53</v>
      </c>
      <c r="G7" s="6">
        <v>43199998.869999997</v>
      </c>
      <c r="H7" s="6">
        <v>30840062.399999999</v>
      </c>
      <c r="I7" s="6">
        <v>5423500.3899999987</v>
      </c>
      <c r="J7" s="6">
        <v>1931157</v>
      </c>
      <c r="K7" s="6">
        <v>76395496.739999995</v>
      </c>
      <c r="L7" s="6">
        <f t="shared" si="0"/>
        <v>453743469.78999996</v>
      </c>
      <c r="M7" s="6"/>
      <c r="N7">
        <v>1.1098882145458497</v>
      </c>
      <c r="O7" s="1"/>
      <c r="P7" s="3">
        <f t="shared" si="1"/>
        <v>24536989.975147352</v>
      </c>
      <c r="Q7" s="3">
        <f t="shared" si="2"/>
        <v>10754053.306846499</v>
      </c>
      <c r="R7" s="3">
        <f t="shared" si="3"/>
        <v>35710366.474601433</v>
      </c>
      <c r="S7" s="3">
        <f t="shared" si="4"/>
        <v>21962060.005624492</v>
      </c>
      <c r="T7" s="3">
        <f t="shared" si="5"/>
        <v>235511559.34173098</v>
      </c>
      <c r="U7" s="3">
        <f t="shared" si="6"/>
        <v>47947169.614207022</v>
      </c>
      <c r="V7" s="3">
        <f t="shared" si="7"/>
        <v>34229021.79361859</v>
      </c>
      <c r="W7" s="3">
        <f t="shared" si="8"/>
        <v>6019479.1644458184</v>
      </c>
      <c r="X7" s="3">
        <f t="shared" si="9"/>
        <v>2143368.3947377196</v>
      </c>
      <c r="Y7" s="3">
        <f t="shared" si="10"/>
        <v>84790461.476101875</v>
      </c>
      <c r="Z7" s="5">
        <f t="shared" si="11"/>
        <v>503604529.54706174</v>
      </c>
    </row>
    <row r="8" spans="1:26" x14ac:dyDescent="0.25">
      <c r="A8" s="2" t="s">
        <v>7</v>
      </c>
      <c r="B8" s="6">
        <v>200955136.05999997</v>
      </c>
      <c r="C8" s="6">
        <v>41418131.659999996</v>
      </c>
      <c r="D8" s="6">
        <v>96566481.960000008</v>
      </c>
      <c r="E8" s="6">
        <v>118236019.39</v>
      </c>
      <c r="F8" s="6">
        <v>235272925.63999999</v>
      </c>
      <c r="G8" s="6">
        <v>91779641.140000001</v>
      </c>
      <c r="H8" s="6">
        <v>64609086.380000003</v>
      </c>
      <c r="I8" s="6">
        <v>20761734.530000001</v>
      </c>
      <c r="J8" s="6">
        <v>9728701.0099999979</v>
      </c>
      <c r="K8" s="6">
        <v>176431771.88999999</v>
      </c>
      <c r="L8" s="6">
        <f t="shared" si="0"/>
        <v>1055759629.6599998</v>
      </c>
      <c r="M8" s="6"/>
      <c r="N8">
        <v>1.08882241768065</v>
      </c>
      <c r="O8" s="1"/>
      <c r="P8" s="3">
        <f t="shared" si="1"/>
        <v>218804457.09019315</v>
      </c>
      <c r="Q8" s="3">
        <f t="shared" si="2"/>
        <v>45096990.249856673</v>
      </c>
      <c r="R8" s="3">
        <f t="shared" si="3"/>
        <v>105143750.35460208</v>
      </c>
      <c r="S8" s="3">
        <f t="shared" si="4"/>
        <v>128738028.48915602</v>
      </c>
      <c r="T8" s="3">
        <f t="shared" si="5"/>
        <v>256170435.71014458</v>
      </c>
      <c r="U8" s="3">
        <f t="shared" si="6"/>
        <v>99931730.759917244</v>
      </c>
      <c r="V8" s="3">
        <f t="shared" si="7"/>
        <v>70347821.636409566</v>
      </c>
      <c r="W8" s="3">
        <f t="shared" si="8"/>
        <v>22605841.986198436</v>
      </c>
      <c r="X8" s="3">
        <f t="shared" si="9"/>
        <v>10592827.75460038</v>
      </c>
      <c r="Y8" s="3">
        <f t="shared" si="10"/>
        <v>192102868.42495072</v>
      </c>
      <c r="Z8" s="5">
        <f t="shared" si="11"/>
        <v>1149534752.4560289</v>
      </c>
    </row>
    <row r="9" spans="1:26" x14ac:dyDescent="0.25">
      <c r="A9" s="2" t="s">
        <v>8</v>
      </c>
      <c r="B9" s="6">
        <v>75356777.230000019</v>
      </c>
      <c r="C9" s="6">
        <v>20905622.209999997</v>
      </c>
      <c r="D9" s="6">
        <v>37695220.320000008</v>
      </c>
      <c r="E9" s="6">
        <v>75321874.719999999</v>
      </c>
      <c r="F9" s="6">
        <v>232641549.40000001</v>
      </c>
      <c r="G9" s="6">
        <v>152411312.88</v>
      </c>
      <c r="H9" s="6">
        <v>38035257.379999995</v>
      </c>
      <c r="I9" s="6">
        <v>9746396.6000000015</v>
      </c>
      <c r="J9" s="6">
        <v>5198662.71</v>
      </c>
      <c r="K9" s="6">
        <v>33156521.629999999</v>
      </c>
      <c r="L9" s="6">
        <f t="shared" si="0"/>
        <v>680469195.08000004</v>
      </c>
      <c r="M9" s="6"/>
      <c r="N9">
        <v>1.0635248402867734</v>
      </c>
      <c r="O9" s="1"/>
      <c r="P9" s="3">
        <f t="shared" si="1"/>
        <v>80143804.46806173</v>
      </c>
      <c r="Q9" s="3">
        <f t="shared" si="2"/>
        <v>22233648.52198587</v>
      </c>
      <c r="R9" s="3">
        <f t="shared" si="3"/>
        <v>40089803.170402743</v>
      </c>
      <c r="S9" s="3">
        <f t="shared" si="4"/>
        <v>80106684.781688347</v>
      </c>
      <c r="T9" s="3">
        <f t="shared" si="5"/>
        <v>247420066.6697025</v>
      </c>
      <c r="U9" s="3">
        <f t="shared" si="6"/>
        <v>162093217.18859944</v>
      </c>
      <c r="V9" s="3">
        <f t="shared" si="7"/>
        <v>40451441.030330814</v>
      </c>
      <c r="W9" s="3">
        <f t="shared" si="8"/>
        <v>10365534.887386553</v>
      </c>
      <c r="X9" s="3">
        <f t="shared" si="9"/>
        <v>5528906.9283575546</v>
      </c>
      <c r="Y9" s="3">
        <f t="shared" si="10"/>
        <v>35262784.371010698</v>
      </c>
      <c r="Z9" s="5">
        <f t="shared" si="11"/>
        <v>723695892.01752627</v>
      </c>
    </row>
    <row r="10" spans="1:26" x14ac:dyDescent="0.25">
      <c r="A10" s="2" t="s">
        <v>9</v>
      </c>
      <c r="B10" s="6">
        <v>44990749.880000003</v>
      </c>
      <c r="C10" s="6">
        <v>156157871.57999998</v>
      </c>
      <c r="D10" s="6">
        <v>142665165.85999998</v>
      </c>
      <c r="E10" s="6">
        <v>79011965.420000002</v>
      </c>
      <c r="F10" s="6">
        <v>279276567.18000001</v>
      </c>
      <c r="G10" s="6">
        <v>301311861.50999999</v>
      </c>
      <c r="H10" s="6">
        <v>59481244.060000002</v>
      </c>
      <c r="I10" s="6">
        <v>7782359.7299999995</v>
      </c>
      <c r="J10" s="6">
        <v>4376087.49</v>
      </c>
      <c r="K10" s="6">
        <v>192375337.76000002</v>
      </c>
      <c r="L10" s="6">
        <f t="shared" si="0"/>
        <v>1267429210.47</v>
      </c>
      <c r="M10" s="6"/>
      <c r="N10">
        <v>1.0461524857351965</v>
      </c>
      <c r="O10" s="1"/>
      <c r="P10" s="3">
        <f t="shared" si="1"/>
        <v>47067184.822052494</v>
      </c>
      <c r="Q10" s="3">
        <f t="shared" si="2"/>
        <v>163364945.52053457</v>
      </c>
      <c r="R10" s="3">
        <f t="shared" si="3"/>
        <v>149249517.89226308</v>
      </c>
      <c r="S10" s="3">
        <f t="shared" si="4"/>
        <v>82658564.026956394</v>
      </c>
      <c r="T10" s="3">
        <f t="shared" si="5"/>
        <v>292165874.96294957</v>
      </c>
      <c r="U10" s="3">
        <f t="shared" si="6"/>
        <v>315218152.90018576</v>
      </c>
      <c r="V10" s="3">
        <f t="shared" si="7"/>
        <v>62226451.32799089</v>
      </c>
      <c r="W10" s="3">
        <f t="shared" si="8"/>
        <v>8141534.9764249921</v>
      </c>
      <c r="X10" s="3">
        <f t="shared" si="9"/>
        <v>4578054.8054581974</v>
      </c>
      <c r="Y10" s="3">
        <f t="shared" si="10"/>
        <v>201253937.79177204</v>
      </c>
      <c r="Z10" s="5">
        <f t="shared" si="11"/>
        <v>1325924219.0265882</v>
      </c>
    </row>
    <row r="11" spans="1:26" x14ac:dyDescent="0.25">
      <c r="A11" s="2" t="s">
        <v>10</v>
      </c>
      <c r="B11" s="6">
        <v>356630981.21000004</v>
      </c>
      <c r="C11" s="6">
        <v>46613714.259999998</v>
      </c>
      <c r="D11" s="6">
        <v>99057020</v>
      </c>
      <c r="E11" s="6">
        <v>90213878</v>
      </c>
      <c r="F11" s="6">
        <v>156332625.66</v>
      </c>
      <c r="G11" s="6">
        <v>206121382.55000001</v>
      </c>
      <c r="H11" s="6">
        <v>6501206</v>
      </c>
      <c r="I11" s="6">
        <v>4940341</v>
      </c>
      <c r="J11" s="6">
        <v>1042542</v>
      </c>
      <c r="K11" s="6">
        <v>17227028</v>
      </c>
      <c r="L11" s="6">
        <f t="shared" si="0"/>
        <v>984680718.68000007</v>
      </c>
      <c r="M11" s="6"/>
      <c r="N11">
        <v>1.0252796143820753</v>
      </c>
      <c r="O11" s="1"/>
      <c r="P11" s="3">
        <f t="shared" si="1"/>
        <v>365646474.89168996</v>
      </c>
      <c r="Q11" s="3">
        <f t="shared" si="2"/>
        <v>47792090.981409043</v>
      </c>
      <c r="R11" s="3">
        <f t="shared" si="3"/>
        <v>101561143.26743752</v>
      </c>
      <c r="S11" s="3">
        <f t="shared" si="4"/>
        <v>92494450.047751591</v>
      </c>
      <c r="T11" s="3">
        <f t="shared" si="5"/>
        <v>160284654.15202212</v>
      </c>
      <c r="U11" s="3">
        <f t="shared" si="6"/>
        <v>211332051.61676422</v>
      </c>
      <c r="V11" s="3">
        <f t="shared" si="7"/>
        <v>6665553.9806984337</v>
      </c>
      <c r="W11" s="3">
        <f t="shared" si="8"/>
        <v>5065230.9153959565</v>
      </c>
      <c r="X11" s="3">
        <f t="shared" si="9"/>
        <v>1068897.0597371175</v>
      </c>
      <c r="Y11" s="3">
        <f t="shared" si="10"/>
        <v>17662520.624789212</v>
      </c>
      <c r="Z11" s="5">
        <f t="shared" si="11"/>
        <v>1009573067.5376952</v>
      </c>
    </row>
    <row r="12" spans="1:26" x14ac:dyDescent="0.25">
      <c r="A12" s="2" t="s">
        <v>11</v>
      </c>
      <c r="B12" s="6">
        <v>30649244</v>
      </c>
      <c r="C12" s="6">
        <v>15739521</v>
      </c>
      <c r="D12" s="6">
        <v>86823234</v>
      </c>
      <c r="E12" s="6">
        <v>48545520</v>
      </c>
      <c r="F12" s="6">
        <v>228510446</v>
      </c>
      <c r="G12" s="6">
        <v>105305064</v>
      </c>
      <c r="H12" s="6">
        <v>18957173</v>
      </c>
      <c r="I12" s="6">
        <v>6304328</v>
      </c>
      <c r="J12" s="6">
        <v>1813218</v>
      </c>
      <c r="K12" s="6">
        <v>76132962</v>
      </c>
      <c r="L12" s="6">
        <f t="shared" si="0"/>
        <v>618780710</v>
      </c>
      <c r="M12" s="6"/>
      <c r="N12">
        <v>1</v>
      </c>
      <c r="O12" s="1"/>
      <c r="P12" s="3">
        <f t="shared" si="1"/>
        <v>30649244</v>
      </c>
      <c r="Q12" s="3">
        <f t="shared" si="2"/>
        <v>15739521</v>
      </c>
      <c r="R12" s="3">
        <f t="shared" si="3"/>
        <v>86823234</v>
      </c>
      <c r="S12" s="3">
        <f t="shared" si="4"/>
        <v>48545520</v>
      </c>
      <c r="T12" s="3">
        <f t="shared" si="5"/>
        <v>228510446</v>
      </c>
      <c r="U12" s="3">
        <f t="shared" si="6"/>
        <v>105305064</v>
      </c>
      <c r="V12" s="3">
        <f t="shared" si="7"/>
        <v>18957173</v>
      </c>
      <c r="W12" s="3">
        <f t="shared" si="8"/>
        <v>6304328</v>
      </c>
      <c r="X12" s="3">
        <f t="shared" si="9"/>
        <v>1813218</v>
      </c>
      <c r="Y12" s="3">
        <f t="shared" si="10"/>
        <v>76132962</v>
      </c>
      <c r="Z12" s="5">
        <f t="shared" si="11"/>
        <v>618780710</v>
      </c>
    </row>
    <row r="13" spans="1:26" x14ac:dyDescent="0.25">
      <c r="A13" s="2" t="s">
        <v>12</v>
      </c>
      <c r="B13" s="6">
        <v>65141474</v>
      </c>
      <c r="C13" s="6">
        <v>25867164</v>
      </c>
      <c r="D13" s="6">
        <v>76427339</v>
      </c>
      <c r="E13" s="6">
        <v>54940609</v>
      </c>
      <c r="F13" s="6">
        <v>146215254</v>
      </c>
      <c r="G13" s="6">
        <v>90964461</v>
      </c>
      <c r="H13" s="6">
        <v>10702858</v>
      </c>
      <c r="I13" s="6">
        <v>12052592</v>
      </c>
      <c r="J13" s="6">
        <v>661938</v>
      </c>
      <c r="K13" s="6">
        <v>125761116</v>
      </c>
      <c r="L13" s="6">
        <f t="shared" si="0"/>
        <v>608734805</v>
      </c>
      <c r="M13" s="6"/>
      <c r="N13">
        <v>0.96850934042390469</v>
      </c>
      <c r="O13" s="1"/>
      <c r="P13" s="3">
        <f t="shared" si="1"/>
        <v>63090126.017980933</v>
      </c>
      <c r="Q13" s="3">
        <f t="shared" si="2"/>
        <v>25052589.944276974</v>
      </c>
      <c r="R13" s="3">
        <f t="shared" si="3"/>
        <v>74020591.685244173</v>
      </c>
      <c r="S13" s="3">
        <f t="shared" si="4"/>
        <v>53210492.985077642</v>
      </c>
      <c r="T13" s="3">
        <f t="shared" si="5"/>
        <v>141610839.21145371</v>
      </c>
      <c r="U13" s="3">
        <f t="shared" si="6"/>
        <v>88099930.125126004</v>
      </c>
      <c r="V13" s="3">
        <f t="shared" si="7"/>
        <v>10365817.942230711</v>
      </c>
      <c r="W13" s="3">
        <f t="shared" si="8"/>
        <v>11673047.92831843</v>
      </c>
      <c r="X13" s="3">
        <f t="shared" si="9"/>
        <v>641093.13578151865</v>
      </c>
      <c r="Y13" s="3">
        <f t="shared" si="10"/>
        <v>121800815.50813417</v>
      </c>
      <c r="Z13" s="5">
        <f t="shared" si="11"/>
        <v>589565344.48362422</v>
      </c>
    </row>
    <row r="14" spans="1:26" x14ac:dyDescent="0.25">
      <c r="A14" s="2" t="s">
        <v>13</v>
      </c>
      <c r="B14" s="6">
        <v>97882005</v>
      </c>
      <c r="C14" s="6">
        <v>42420643</v>
      </c>
      <c r="D14" s="6">
        <v>120824875</v>
      </c>
      <c r="E14" s="6">
        <v>129510617</v>
      </c>
      <c r="F14" s="6">
        <v>402602315</v>
      </c>
      <c r="G14" s="6">
        <v>235902667</v>
      </c>
      <c r="H14" s="6">
        <v>64379007</v>
      </c>
      <c r="I14" s="6">
        <v>29108815</v>
      </c>
      <c r="J14" s="6">
        <v>1408236</v>
      </c>
      <c r="K14" s="6">
        <v>103208997</v>
      </c>
      <c r="L14" s="6">
        <f t="shared" si="0"/>
        <v>1227248177</v>
      </c>
      <c r="M14" s="6"/>
      <c r="N14">
        <v>0.93666172006346027</v>
      </c>
      <c r="O14" s="1"/>
      <c r="P14" s="3">
        <f t="shared" si="1"/>
        <v>91682327.166560218</v>
      </c>
      <c r="Q14" s="3">
        <f t="shared" si="2"/>
        <v>39733792.438577987</v>
      </c>
      <c r="R14" s="3">
        <f t="shared" si="3"/>
        <v>113172035.24395257</v>
      </c>
      <c r="S14" s="3">
        <f t="shared" si="4"/>
        <v>121307637.28570002</v>
      </c>
      <c r="T14" s="3">
        <f t="shared" si="5"/>
        <v>377102176.86943108</v>
      </c>
      <c r="U14" s="3">
        <f t="shared" si="6"/>
        <v>220960997.83977768</v>
      </c>
      <c r="V14" s="3">
        <f t="shared" si="7"/>
        <v>60301351.432597548</v>
      </c>
      <c r="W14" s="3">
        <f t="shared" si="8"/>
        <v>27265112.726909053</v>
      </c>
      <c r="X14" s="3">
        <f t="shared" si="9"/>
        <v>1319040.7540152869</v>
      </c>
      <c r="Y14" s="3">
        <f t="shared" si="10"/>
        <v>96671916.656044513</v>
      </c>
      <c r="Z14" s="5">
        <f t="shared" ref="Z14:Z19" si="12">SUM(P14:Y14)</f>
        <v>1149516388.4135661</v>
      </c>
    </row>
    <row r="15" spans="1:26" x14ac:dyDescent="0.25">
      <c r="A15" s="2" t="s">
        <v>14</v>
      </c>
      <c r="B15" s="6">
        <v>186481820.86399999</v>
      </c>
      <c r="C15" s="6">
        <v>23308654</v>
      </c>
      <c r="D15" s="6">
        <v>42630059</v>
      </c>
      <c r="E15" s="6">
        <v>212496967.12799999</v>
      </c>
      <c r="F15" s="6">
        <v>352899707</v>
      </c>
      <c r="G15" s="6">
        <v>159525713</v>
      </c>
      <c r="H15" s="6">
        <v>70083580</v>
      </c>
      <c r="I15" s="6">
        <v>18036460</v>
      </c>
      <c r="J15" s="6">
        <v>731917</v>
      </c>
      <c r="K15" s="6">
        <v>68191420.008000001</v>
      </c>
      <c r="L15" s="6">
        <f t="shared" si="0"/>
        <v>1134386298</v>
      </c>
      <c r="M15" s="6"/>
      <c r="N15">
        <v>0.90984047499462961</v>
      </c>
      <c r="O15" s="1"/>
      <c r="P15" s="4">
        <f t="shared" si="1"/>
        <v>169668708.47276518</v>
      </c>
      <c r="Q15" s="4">
        <f t="shared" si="2"/>
        <v>21207156.826845475</v>
      </c>
      <c r="R15" s="4">
        <f t="shared" si="3"/>
        <v>38786553.129609086</v>
      </c>
      <c r="S15" s="4">
        <f t="shared" si="4"/>
        <v>193338341.50665772</v>
      </c>
      <c r="T15" s="4">
        <f t="shared" si="5"/>
        <v>321082437.04234564</v>
      </c>
      <c r="U15" s="4">
        <f t="shared" si="6"/>
        <v>145142950.48977697</v>
      </c>
      <c r="V15" s="4">
        <f t="shared" si="7"/>
        <v>63764877.716524124</v>
      </c>
      <c r="W15" s="4">
        <f t="shared" si="8"/>
        <v>16410301.333621638</v>
      </c>
      <c r="X15" s="4">
        <f t="shared" si="9"/>
        <v>665927.71093664435</v>
      </c>
      <c r="Y15" s="4">
        <f t="shared" si="10"/>
        <v>62043313.970637009</v>
      </c>
      <c r="Z15" s="5">
        <f t="shared" si="12"/>
        <v>1032110568.1997194</v>
      </c>
    </row>
    <row r="16" spans="1:26" x14ac:dyDescent="0.25">
      <c r="A16" s="2" t="s">
        <v>15</v>
      </c>
      <c r="B16" s="6">
        <v>30797323.59</v>
      </c>
      <c r="C16" s="6">
        <v>16095644.189999999</v>
      </c>
      <c r="D16" s="6">
        <v>61774312.210000001</v>
      </c>
      <c r="E16" s="6">
        <v>47705691.5</v>
      </c>
      <c r="F16" s="6">
        <v>746715484.51999998</v>
      </c>
      <c r="G16" s="6">
        <v>127424417.65000001</v>
      </c>
      <c r="H16" s="6">
        <v>35324968.850000001</v>
      </c>
      <c r="I16" s="6">
        <v>3035015.08</v>
      </c>
      <c r="J16" s="6">
        <v>305080.92</v>
      </c>
      <c r="K16" s="6">
        <v>180627279.53999996</v>
      </c>
      <c r="L16" s="6">
        <v>1249805218.05</v>
      </c>
      <c r="M16" s="6"/>
      <c r="N16">
        <v>0.88899891251822361</v>
      </c>
      <c r="O16" s="1"/>
      <c r="P16" s="4">
        <f t="shared" si="1"/>
        <v>27378787.179981835</v>
      </c>
      <c r="Q16" s="4">
        <f t="shared" si="2"/>
        <v>14309010.181190263</v>
      </c>
      <c r="R16" s="4">
        <f t="shared" si="3"/>
        <v>54917296.376251221</v>
      </c>
      <c r="S16" s="4">
        <f t="shared" si="4"/>
        <v>42410307.864429861</v>
      </c>
      <c r="T16" s="4">
        <f t="shared" si="5"/>
        <v>663829253.69879842</v>
      </c>
      <c r="U16" s="4">
        <f t="shared" si="6"/>
        <v>113280168.71911794</v>
      </c>
      <c r="V16" s="4">
        <f t="shared" si="7"/>
        <v>31403858.892390124</v>
      </c>
      <c r="W16" s="4">
        <f t="shared" si="8"/>
        <v>2698125.1055964096</v>
      </c>
      <c r="X16" s="4">
        <f t="shared" si="9"/>
        <v>271216.60611005913</v>
      </c>
      <c r="Y16" s="4">
        <f t="shared" si="10"/>
        <v>160577455.08218515</v>
      </c>
      <c r="Z16" s="5">
        <f t="shared" si="12"/>
        <v>1111075479.7060513</v>
      </c>
    </row>
    <row r="17" spans="1:26" x14ac:dyDescent="0.25">
      <c r="A17" s="2" t="s">
        <v>16</v>
      </c>
      <c r="B17" s="6">
        <v>15993005</v>
      </c>
      <c r="C17" s="6">
        <v>7156801</v>
      </c>
      <c r="D17" s="6">
        <v>49645889</v>
      </c>
      <c r="E17" s="6">
        <v>27946427</v>
      </c>
      <c r="F17" s="6">
        <v>315569719</v>
      </c>
      <c r="G17" s="6">
        <v>100428759</v>
      </c>
      <c r="H17" s="6">
        <v>18254059</v>
      </c>
      <c r="I17" s="6">
        <v>4387279</v>
      </c>
      <c r="J17" s="6">
        <v>137588</v>
      </c>
      <c r="K17" s="6">
        <v>159255138</v>
      </c>
      <c r="L17" s="6">
        <v>698774664</v>
      </c>
      <c r="M17" s="6"/>
      <c r="N17">
        <v>0.87630847463851735</v>
      </c>
      <c r="O17" s="1"/>
      <c r="P17" s="4">
        <f t="shared" si="1"/>
        <v>14014805.816436181</v>
      </c>
      <c r="Q17" s="4">
        <f t="shared" si="2"/>
        <v>6271565.3676014161</v>
      </c>
      <c r="R17" s="4">
        <f t="shared" si="3"/>
        <v>43505113.261663146</v>
      </c>
      <c r="S17" s="4">
        <f t="shared" si="4"/>
        <v>24489690.815966677</v>
      </c>
      <c r="T17" s="4">
        <f t="shared" si="5"/>
        <v>276536419.09899557</v>
      </c>
      <c r="U17" s="4">
        <f t="shared" si="6"/>
        <v>88006572.609129265</v>
      </c>
      <c r="V17" s="4">
        <f t="shared" si="7"/>
        <v>15996186.598251499</v>
      </c>
      <c r="W17" s="4">
        <f t="shared" si="8"/>
        <v>3844609.7683035997</v>
      </c>
      <c r="X17" s="4">
        <f t="shared" si="9"/>
        <v>120569.53040856433</v>
      </c>
      <c r="Y17" s="4">
        <f t="shared" si="10"/>
        <v>139556627.05912659</v>
      </c>
      <c r="Z17" s="5">
        <f t="shared" si="12"/>
        <v>612342159.92588246</v>
      </c>
    </row>
    <row r="18" spans="1:26" x14ac:dyDescent="0.25">
      <c r="A18" s="2" t="s">
        <v>17</v>
      </c>
      <c r="B18" s="6">
        <v>22253416</v>
      </c>
      <c r="C18" s="6">
        <v>7819063</v>
      </c>
      <c r="D18" s="6">
        <v>78387757</v>
      </c>
      <c r="E18" s="6">
        <v>50575854</v>
      </c>
      <c r="F18" s="6">
        <v>116051803</v>
      </c>
      <c r="G18" s="6">
        <v>75885274</v>
      </c>
      <c r="H18" s="6">
        <v>15040746</v>
      </c>
      <c r="I18" s="6">
        <v>6961699</v>
      </c>
      <c r="J18" s="6">
        <v>403027</v>
      </c>
      <c r="K18" s="6">
        <v>183401086</v>
      </c>
      <c r="L18" s="6">
        <f>SUM(B18:K18)</f>
        <v>556779725</v>
      </c>
      <c r="M18" s="5"/>
      <c r="N18">
        <v>0.86842176233649238</v>
      </c>
      <c r="O18" s="1"/>
      <c r="P18" s="4">
        <f t="shared" si="1"/>
        <v>19325350.740727097</v>
      </c>
      <c r="Q18" s="4">
        <f t="shared" si="2"/>
        <v>6790244.4702800615</v>
      </c>
      <c r="R18" s="4">
        <f t="shared" si="3"/>
        <v>68073634.079544723</v>
      </c>
      <c r="S18" s="4">
        <f t="shared" si="4"/>
        <v>43921172.262353137</v>
      </c>
      <c r="T18" s="4">
        <f t="shared" si="5"/>
        <v>100781911.28358743</v>
      </c>
      <c r="U18" s="4">
        <f t="shared" si="6"/>
        <v>65900423.382467605</v>
      </c>
      <c r="V18" s="4">
        <f t="shared" si="7"/>
        <v>13061711.148175549</v>
      </c>
      <c r="W18" s="4">
        <f t="shared" si="8"/>
        <v>6045690.9144361969</v>
      </c>
      <c r="X18" s="4">
        <f t="shared" si="9"/>
        <v>349997.41760918952</v>
      </c>
      <c r="Y18" s="4">
        <f t="shared" si="10"/>
        <v>159269494.31854659</v>
      </c>
      <c r="Z18" s="5">
        <f t="shared" si="12"/>
        <v>483519630.01772761</v>
      </c>
    </row>
    <row r="19" spans="1:26" x14ac:dyDescent="0.25">
      <c r="A19" s="2" t="s">
        <v>18</v>
      </c>
      <c r="B19" s="6">
        <v>35477481</v>
      </c>
      <c r="C19" s="6">
        <v>28992105</v>
      </c>
      <c r="D19" s="6">
        <v>295649862</v>
      </c>
      <c r="E19" s="6">
        <v>50259173</v>
      </c>
      <c r="F19" s="6">
        <v>64218624</v>
      </c>
      <c r="G19" s="6">
        <v>70739177</v>
      </c>
      <c r="H19" s="6">
        <v>70110515</v>
      </c>
      <c r="I19" s="6">
        <v>19836152</v>
      </c>
      <c r="J19" s="6">
        <v>154813</v>
      </c>
      <c r="K19" s="6">
        <f>385423498-98000000</f>
        <v>287423498</v>
      </c>
      <c r="L19" s="6">
        <f>SUM(B19:K19)</f>
        <v>922861400</v>
      </c>
      <c r="M19" s="5"/>
      <c r="N19">
        <v>0.854461431646513</v>
      </c>
      <c r="O19" s="1"/>
      <c r="P19" s="4">
        <f t="shared" si="1"/>
        <v>30314139.206471965</v>
      </c>
      <c r="Q19" s="4">
        <f t="shared" si="2"/>
        <v>24772635.544746026</v>
      </c>
      <c r="R19" s="4">
        <f t="shared" si="3"/>
        <v>252621404.35061401</v>
      </c>
      <c r="S19" s="4">
        <f t="shared" si="4"/>
        <v>42944524.914949775</v>
      </c>
      <c r="T19" s="4">
        <f t="shared" si="5"/>
        <v>54872337.401409119</v>
      </c>
      <c r="U19" s="4">
        <f t="shared" si="6"/>
        <v>60443898.452916086</v>
      </c>
      <c r="V19" s="4">
        <f t="shared" si="7"/>
        <v>59906731.020374328</v>
      </c>
      <c r="W19" s="4">
        <f t="shared" si="8"/>
        <v>16949226.836277843</v>
      </c>
      <c r="X19" s="4">
        <f t="shared" si="9"/>
        <v>132281.73761749163</v>
      </c>
      <c r="Y19" s="4">
        <f t="shared" si="10"/>
        <v>245592293.58992866</v>
      </c>
      <c r="Z19" s="5">
        <f t="shared" si="12"/>
        <v>788549473.05530536</v>
      </c>
    </row>
    <row r="20" spans="1:26" x14ac:dyDescent="0.25">
      <c r="A20" s="2" t="s">
        <v>19</v>
      </c>
      <c r="B20" s="6">
        <v>97746049.149999991</v>
      </c>
      <c r="C20" s="6">
        <v>89207771.170000002</v>
      </c>
      <c r="D20" s="6">
        <v>127329163.17</v>
      </c>
      <c r="E20" s="6">
        <v>177759497.05000001</v>
      </c>
      <c r="F20" s="6">
        <v>265514447.44999999</v>
      </c>
      <c r="G20" s="6">
        <v>117361695.39999999</v>
      </c>
      <c r="H20" s="6">
        <v>39280149.120000005</v>
      </c>
      <c r="I20" s="6">
        <v>21310327.900000002</v>
      </c>
      <c r="J20" s="6">
        <v>111287.43</v>
      </c>
      <c r="K20" s="6">
        <v>434004334.4199999</v>
      </c>
      <c r="L20" s="6">
        <f>SUM(B20:K20)</f>
        <v>1369624722.2599998</v>
      </c>
      <c r="M20" s="12"/>
      <c r="N20">
        <v>0.83589999999999998</v>
      </c>
      <c r="O20" s="8"/>
      <c r="P20" s="4">
        <f t="shared" si="1"/>
        <v>81705922.484484985</v>
      </c>
      <c r="Q20" s="4">
        <f t="shared" si="2"/>
        <v>74568775.921002999</v>
      </c>
      <c r="R20" s="4">
        <f t="shared" si="3"/>
        <v>106434447.49380299</v>
      </c>
      <c r="S20" s="4">
        <f t="shared" si="4"/>
        <v>148589163.584095</v>
      </c>
      <c r="T20" s="4">
        <f t="shared" si="5"/>
        <v>221943526.62345499</v>
      </c>
      <c r="U20" s="4">
        <f t="shared" si="6"/>
        <v>98102641.184859991</v>
      </c>
      <c r="V20" s="4">
        <f t="shared" si="7"/>
        <v>32834276.649408001</v>
      </c>
      <c r="W20" s="4">
        <f t="shared" si="8"/>
        <v>17813303.09161</v>
      </c>
      <c r="X20" s="4">
        <f t="shared" si="9"/>
        <v>93025.162736999991</v>
      </c>
      <c r="Y20" s="4">
        <f t="shared" si="10"/>
        <v>362784223.14167792</v>
      </c>
      <c r="Z20" s="5">
        <f>SUM(P20:Y20)</f>
        <v>1144869305.3371339</v>
      </c>
    </row>
    <row r="22" spans="1:26" x14ac:dyDescent="0.25">
      <c r="A22" s="9" t="s">
        <v>32</v>
      </c>
    </row>
    <row r="23" spans="1:26" x14ac:dyDescent="0.25">
      <c r="A23" s="10" t="s">
        <v>33</v>
      </c>
    </row>
    <row r="24" spans="1:26" x14ac:dyDescent="0.25">
      <c r="A24" s="11" t="s">
        <v>34</v>
      </c>
    </row>
    <row r="25" spans="1:26" x14ac:dyDescent="0.25">
      <c r="A25" s="11" t="s">
        <v>35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/>
  </sheetViews>
  <sheetFormatPr defaultRowHeight="15" x14ac:dyDescent="0.25"/>
  <cols>
    <col min="1" max="1" width="12.85546875" customWidth="1"/>
    <col min="2" max="2" width="54" bestFit="1" customWidth="1"/>
    <col min="3" max="3" width="33.42578125" bestFit="1" customWidth="1"/>
    <col min="4" max="4" width="50.42578125" bestFit="1" customWidth="1"/>
  </cols>
  <sheetData>
    <row r="1" spans="1:4" x14ac:dyDescent="0.25">
      <c r="A1" t="s">
        <v>20</v>
      </c>
      <c r="B1" t="s">
        <v>37</v>
      </c>
      <c r="C1" s="4" t="s">
        <v>39</v>
      </c>
      <c r="D1" t="s">
        <v>38</v>
      </c>
    </row>
    <row r="2" spans="1:4" x14ac:dyDescent="0.25">
      <c r="A2">
        <v>1988</v>
      </c>
      <c r="B2" s="6">
        <v>149316999.98011842</v>
      </c>
      <c r="C2">
        <v>1.445308379192443</v>
      </c>
      <c r="D2" s="6">
        <f>B2*C2</f>
        <v>215809111.22714302</v>
      </c>
    </row>
    <row r="3" spans="1:4" x14ac:dyDescent="0.25">
      <c r="A3">
        <v>1989</v>
      </c>
      <c r="B3" s="6">
        <v>168114999.97502407</v>
      </c>
      <c r="C3">
        <v>1.391873486206783</v>
      </c>
      <c r="D3" s="6">
        <f>B3*C3</f>
        <v>233994811.09888998</v>
      </c>
    </row>
    <row r="4" spans="1:4" x14ac:dyDescent="0.25">
      <c r="A4">
        <v>1990</v>
      </c>
      <c r="B4" s="6">
        <v>144252000.03601429</v>
      </c>
      <c r="C4">
        <v>1.3422468906648917</v>
      </c>
      <c r="D4" s="6">
        <f t="shared" ref="D4:D26" si="0">B4*C4</f>
        <v>193621798.52053201</v>
      </c>
    </row>
    <row r="5" spans="1:4" x14ac:dyDescent="0.25">
      <c r="A5">
        <v>1991</v>
      </c>
      <c r="B5" s="6">
        <v>73819999.978355497</v>
      </c>
      <c r="C5">
        <v>1.2933370463792135</v>
      </c>
      <c r="D5" s="6">
        <f t="shared" si="0"/>
        <v>95474140.735719904</v>
      </c>
    </row>
    <row r="6" spans="1:4" x14ac:dyDescent="0.25">
      <c r="A6">
        <v>1992</v>
      </c>
      <c r="B6" s="6">
        <v>87165999.977540657</v>
      </c>
      <c r="C6">
        <v>1.2603548273247451</v>
      </c>
      <c r="D6" s="6">
        <f t="shared" si="0"/>
        <v>109860088.850282</v>
      </c>
    </row>
    <row r="7" spans="1:4" x14ac:dyDescent="0.25">
      <c r="A7">
        <v>1993</v>
      </c>
      <c r="B7" s="6">
        <v>56439000.019811265</v>
      </c>
      <c r="C7">
        <v>1.2330809065671631</v>
      </c>
      <c r="D7" s="6">
        <f t="shared" si="0"/>
        <v>69593853.310173005</v>
      </c>
    </row>
    <row r="8" spans="1:4" x14ac:dyDescent="0.25">
      <c r="A8">
        <v>1994</v>
      </c>
      <c r="B8" s="6">
        <v>161134999.9600186</v>
      </c>
      <c r="C8">
        <v>1.2075126242996124</v>
      </c>
      <c r="D8" s="6">
        <f t="shared" si="0"/>
        <v>194572546.66824001</v>
      </c>
    </row>
    <row r="9" spans="1:4" x14ac:dyDescent="0.25">
      <c r="A9">
        <v>1995</v>
      </c>
      <c r="B9" s="6">
        <v>110126000.00213774</v>
      </c>
      <c r="C9">
        <v>1.182483079977046</v>
      </c>
      <c r="D9" s="6">
        <f t="shared" si="0"/>
        <v>130222131.66808</v>
      </c>
    </row>
    <row r="10" spans="1:4" x14ac:dyDescent="0.25">
      <c r="A10">
        <v>1996</v>
      </c>
      <c r="B10" s="6">
        <v>153682999.94321632</v>
      </c>
      <c r="C10">
        <v>1.1599407934285817</v>
      </c>
      <c r="D10" s="6">
        <f t="shared" si="0"/>
        <v>178263180.89061901</v>
      </c>
    </row>
    <row r="11" spans="1:4" x14ac:dyDescent="0.25">
      <c r="A11">
        <v>1997</v>
      </c>
      <c r="B11" s="6">
        <v>105048000.03711425</v>
      </c>
      <c r="C11">
        <v>1.1391358115975347</v>
      </c>
      <c r="D11" s="6">
        <f t="shared" si="0"/>
        <v>119663938.77897599</v>
      </c>
    </row>
    <row r="12" spans="1:4" x14ac:dyDescent="0.25">
      <c r="A12">
        <v>1998</v>
      </c>
      <c r="B12" s="6">
        <v>109903999.95810187</v>
      </c>
      <c r="C12">
        <v>1.1250108274288821</v>
      </c>
      <c r="D12" s="6">
        <f t="shared" si="0"/>
        <v>123643189.930608</v>
      </c>
    </row>
    <row r="13" spans="1:4" x14ac:dyDescent="0.25">
      <c r="A13">
        <v>1999</v>
      </c>
      <c r="B13" s="6">
        <v>154416000.0631848</v>
      </c>
      <c r="C13">
        <v>1.1098882145458497</v>
      </c>
      <c r="D13" s="6">
        <f t="shared" si="0"/>
        <v>171384498.60743999</v>
      </c>
    </row>
    <row r="14" spans="1:4" x14ac:dyDescent="0.25">
      <c r="A14">
        <v>2000</v>
      </c>
      <c r="B14" s="6">
        <v>334802000.09819692</v>
      </c>
      <c r="C14">
        <v>1.08882241768065</v>
      </c>
      <c r="D14" s="6">
        <f t="shared" si="0"/>
        <v>364539923.19123602</v>
      </c>
    </row>
    <row r="15" spans="1:4" x14ac:dyDescent="0.25">
      <c r="A15">
        <v>2001</v>
      </c>
      <c r="B15" s="6">
        <v>269573999.92731088</v>
      </c>
      <c r="C15">
        <v>1.0635248402867734</v>
      </c>
      <c r="D15" s="6">
        <f t="shared" si="0"/>
        <v>286698645.21815997</v>
      </c>
    </row>
    <row r="16" spans="1:4" x14ac:dyDescent="0.25">
      <c r="A16">
        <v>2002</v>
      </c>
      <c r="B16" s="6">
        <v>395040000.09999305</v>
      </c>
      <c r="C16">
        <v>1.0461524857351965</v>
      </c>
      <c r="D16" s="6">
        <f t="shared" si="0"/>
        <v>413272078.06944001</v>
      </c>
    </row>
    <row r="17" spans="1:4" x14ac:dyDescent="0.25">
      <c r="A17">
        <v>2003</v>
      </c>
      <c r="B17" s="6">
        <v>303637999.88684785</v>
      </c>
      <c r="C17">
        <v>1.0252796143820753</v>
      </c>
      <c r="D17" s="6">
        <f t="shared" si="0"/>
        <v>311313851.43573201</v>
      </c>
    </row>
    <row r="18" spans="1:4" x14ac:dyDescent="0.25">
      <c r="A18">
        <v>2004</v>
      </c>
      <c r="B18" s="6">
        <v>281244000</v>
      </c>
      <c r="C18">
        <v>1</v>
      </c>
      <c r="D18" s="6">
        <f t="shared" si="0"/>
        <v>281244000</v>
      </c>
    </row>
    <row r="19" spans="1:4" x14ac:dyDescent="0.25">
      <c r="A19">
        <v>2005</v>
      </c>
      <c r="B19" s="6">
        <v>294053999.87129617</v>
      </c>
      <c r="C19">
        <v>0.96850934042390469</v>
      </c>
      <c r="D19" s="6">
        <f t="shared" si="0"/>
        <v>284794045.46436</v>
      </c>
    </row>
    <row r="20" spans="1:4" x14ac:dyDescent="0.25">
      <c r="A20">
        <v>2006</v>
      </c>
      <c r="B20" s="6">
        <v>424057999.97126943</v>
      </c>
      <c r="C20">
        <v>0.93666172006346027</v>
      </c>
      <c r="D20" s="6">
        <f t="shared" si="0"/>
        <v>397198895.65976</v>
      </c>
    </row>
    <row r="21" spans="1:4" x14ac:dyDescent="0.25">
      <c r="A21">
        <v>2007</v>
      </c>
      <c r="B21" s="6">
        <v>470491000.0027771</v>
      </c>
      <c r="C21">
        <v>0.90984047499462961</v>
      </c>
      <c r="D21" s="6">
        <f t="shared" si="0"/>
        <v>428071754.92322499</v>
      </c>
    </row>
    <row r="22" spans="1:4" x14ac:dyDescent="0.25">
      <c r="A22">
        <v>2008</v>
      </c>
      <c r="B22" s="6">
        <v>392783000.21286148</v>
      </c>
      <c r="C22">
        <v>0.88899891251822361</v>
      </c>
      <c r="D22" s="6">
        <f t="shared" si="0"/>
        <v>349183660.04487902</v>
      </c>
    </row>
    <row r="23" spans="1:4" x14ac:dyDescent="0.25">
      <c r="A23">
        <v>2009</v>
      </c>
      <c r="B23" s="6">
        <v>218418000.09009877</v>
      </c>
      <c r="C23" s="7">
        <v>0.87630847463851735</v>
      </c>
      <c r="D23" s="6">
        <f t="shared" si="0"/>
        <v>191401544.49254999</v>
      </c>
    </row>
    <row r="24" spans="1:4" x14ac:dyDescent="0.25">
      <c r="A24">
        <v>2010</v>
      </c>
      <c r="B24" s="6">
        <v>231213999.91041017</v>
      </c>
      <c r="C24" s="7">
        <v>0.86842176233649238</v>
      </c>
      <c r="D24" s="6">
        <f t="shared" si="0"/>
        <v>200791269.27906799</v>
      </c>
    </row>
    <row r="25" spans="1:4" x14ac:dyDescent="0.25">
      <c r="A25">
        <v>2011</v>
      </c>
      <c r="B25" s="6">
        <v>318788000.13188124</v>
      </c>
      <c r="C25" s="7">
        <v>0.854461431646513</v>
      </c>
      <c r="D25" s="6">
        <f t="shared" si="0"/>
        <v>272392050.98441601</v>
      </c>
    </row>
    <row r="26" spans="1:4" x14ac:dyDescent="0.25">
      <c r="A26">
        <v>2012</v>
      </c>
      <c r="B26" s="6">
        <v>473235039.72944134</v>
      </c>
      <c r="C26" s="8">
        <v>0.83589999999999998</v>
      </c>
      <c r="D26" s="6">
        <f t="shared" si="0"/>
        <v>395577169.70984</v>
      </c>
    </row>
    <row r="28" spans="1:4" x14ac:dyDescent="0.25">
      <c r="A28" s="11" t="s">
        <v>36</v>
      </c>
      <c r="B28" s="11"/>
    </row>
    <row r="29" spans="1:4" x14ac:dyDescent="0.25">
      <c r="A29" s="11" t="s">
        <v>35</v>
      </c>
      <c r="B29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zoomScale="190" zoomScaleNormal="190" workbookViewId="0">
      <selection activeCell="B23" sqref="B23"/>
    </sheetView>
  </sheetViews>
  <sheetFormatPr defaultRowHeight="15" x14ac:dyDescent="0.25"/>
  <sheetData>
    <row r="1" spans="1:1" x14ac:dyDescent="0.25">
      <c r="A1" s="13"/>
    </row>
    <row r="2" spans="1:1" x14ac:dyDescent="0.25">
      <c r="A2" s="13"/>
    </row>
    <row r="3" spans="1:1" x14ac:dyDescent="0.25">
      <c r="A3" s="13"/>
    </row>
    <row r="4" spans="1:1" x14ac:dyDescent="0.25">
      <c r="A4" s="13"/>
    </row>
    <row r="5" spans="1:1" x14ac:dyDescent="0.25">
      <c r="A5" s="13"/>
    </row>
    <row r="6" spans="1:1" x14ac:dyDescent="0.25">
      <c r="A6" s="13"/>
    </row>
    <row r="7" spans="1:1" x14ac:dyDescent="0.25">
      <c r="A7" s="13"/>
    </row>
    <row r="8" spans="1:1" x14ac:dyDescent="0.25">
      <c r="A8" s="13"/>
    </row>
    <row r="9" spans="1:1" x14ac:dyDescent="0.25">
      <c r="A9" s="13"/>
    </row>
    <row r="10" spans="1:1" x14ac:dyDescent="0.25">
      <c r="A10" s="13"/>
    </row>
    <row r="11" spans="1:1" x14ac:dyDescent="0.25">
      <c r="A11" s="13"/>
    </row>
  </sheetData>
  <mergeCells count="1">
    <mergeCell ref="A1:A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Forest Service</vt:lpstr>
      <vt:lpstr>Department of the Interior</vt:lpstr>
      <vt:lpstr>Forest Service Region Map</vt:lpstr>
    </vt:vector>
  </TitlesOfParts>
  <Company>Forest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USDA Forest Service</dc:creator>
  <cp:lastModifiedBy>USDA Forest Service</cp:lastModifiedBy>
  <dcterms:created xsi:type="dcterms:W3CDTF">2013-09-11T12:40:09Z</dcterms:created>
  <dcterms:modified xsi:type="dcterms:W3CDTF">2013-09-11T13:36:52Z</dcterms:modified>
</cp:coreProperties>
</file>